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350" activeTab="0"/>
  </bookViews>
  <sheets>
    <sheet name="Obce-cesty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<sst xmlns="http://schemas.openxmlformats.org/spreadsheetml/2006/main" count="87" uniqueCount="73">
  <si>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Okres</t>
  </si>
  <si>
    <t>Obec</t>
  </si>
  <si>
    <t>Z toho 50%</t>
  </si>
  <si>
    <t>okres spolu</t>
  </si>
  <si>
    <t>Prešovský kraj:</t>
  </si>
  <si>
    <t>Žilinský kraj:</t>
  </si>
  <si>
    <t>Košický kraj spolu</t>
  </si>
  <si>
    <t>Bardejov</t>
  </si>
  <si>
    <t>Prešovský kraj spolu</t>
  </si>
  <si>
    <t>Košický kraj :</t>
  </si>
  <si>
    <t xml:space="preserve">SR spolu </t>
  </si>
  <si>
    <t>Žilina</t>
  </si>
  <si>
    <t>Ružomberok</t>
  </si>
  <si>
    <t>Trenčiansky kraj:</t>
  </si>
  <si>
    <t>Martin</t>
  </si>
  <si>
    <t>Levoča</t>
  </si>
  <si>
    <t>Trnavský kraj:</t>
  </si>
  <si>
    <t>Spišská Nová Ves</t>
  </si>
  <si>
    <t>Banskobystrický kraj:</t>
  </si>
  <si>
    <t>Detva</t>
  </si>
  <si>
    <t>Sabinov</t>
  </si>
  <si>
    <t>Banskobystrický kraj spolu</t>
  </si>
  <si>
    <t>Trnavský kraj spolu</t>
  </si>
  <si>
    <t>Žilinský kraj spolu</t>
  </si>
  <si>
    <t>Skalica</t>
  </si>
  <si>
    <t>Koválovec</t>
  </si>
  <si>
    <t>Letničie</t>
  </si>
  <si>
    <t>Považská Bystrica</t>
  </si>
  <si>
    <t>Plevník-Drieńové</t>
  </si>
  <si>
    <t>Trenčín</t>
  </si>
  <si>
    <t>Adamovské Kochanovce</t>
  </si>
  <si>
    <t>Melčice-Lieskové</t>
  </si>
  <si>
    <t>Bystrany</t>
  </si>
  <si>
    <t>Danišovce</t>
  </si>
  <si>
    <t>Hincovce</t>
  </si>
  <si>
    <t>Jamník</t>
  </si>
  <si>
    <t>Matejovce n/H</t>
  </si>
  <si>
    <t>Odorín</t>
  </si>
  <si>
    <t>Olcnava</t>
  </si>
  <si>
    <t>Gaboltov</t>
  </si>
  <si>
    <t>Kľušov</t>
  </si>
  <si>
    <t>Raslavice</t>
  </si>
  <si>
    <t>Richvald</t>
  </si>
  <si>
    <t>Tročany</t>
  </si>
  <si>
    <t>Šiba</t>
  </si>
  <si>
    <t>Trenčiansky kraj spolu</t>
  </si>
  <si>
    <t>Liptovský Mikuláš</t>
  </si>
  <si>
    <t>Dúbrava</t>
  </si>
  <si>
    <t>Kráľova Lehota</t>
  </si>
  <si>
    <t>Podtureň</t>
  </si>
  <si>
    <t>Ležiachov</t>
  </si>
  <si>
    <t>Liptovské Sliače</t>
  </si>
  <si>
    <t>Jasenové</t>
  </si>
  <si>
    <t>Ovčiarsko</t>
  </si>
  <si>
    <t>Porúbka</t>
  </si>
  <si>
    <t>Varín</t>
  </si>
  <si>
    <t>Dúbravy</t>
  </si>
  <si>
    <t>Púchov</t>
  </si>
  <si>
    <t>Beluša</t>
  </si>
  <si>
    <t>Dolná Breznica</t>
  </si>
  <si>
    <t>Streženice</t>
  </si>
  <si>
    <t>Zubák</t>
  </si>
  <si>
    <t>Stará Ľubovňa</t>
  </si>
  <si>
    <t>Chmelnica</t>
  </si>
  <si>
    <t>Plaveč</t>
  </si>
  <si>
    <t>Mníšek nad Popradom</t>
  </si>
  <si>
    <t>Janovce</t>
  </si>
  <si>
    <t>Jarovnice</t>
  </si>
  <si>
    <t>Granč-Petrovce</t>
  </si>
  <si>
    <t>Buglovce</t>
  </si>
  <si>
    <t>Dotácia štátu</t>
  </si>
  <si>
    <t>Škody na vodných tokoch</t>
  </si>
  <si>
    <t>Škody na cestách, chodníkoch, mostoch, lávkach, kanalizácii a ČOV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</si>
</sst>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3" xfId="0" applyFont="1" applyBorder="1" applyAlignment="1">
      <alignment horizontal="left" vertical="top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3" fontId="0" fillId="0" borderId="0" xfId="0" applyNumberFormat="1" applyAlignment="1">
      <alignment/>
    </xf>
    <xf numFmtId="3" fontId="2" fillId="2" borderId="16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3" fontId="2" fillId="2" borderId="19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3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6"/>
  <sheetViews>
    <sheetView tabSelected="1" workbookViewId="0" topLeftCell="A137">
      <pane ySplit="285" topLeftCell="BM38" activePane="bottomLeft" state="split"/>
      <selection pane="topLeft" activeCell="H137" sqref="H137"/>
      <selection pane="bottomLeft" activeCell="H1" sqref="H1"/>
    </sheetView>
  </sheetViews>
  <sheetFormatPr defaultColWidth="9.00390625" defaultRowHeight="12.75"/>
  <cols>
    <col min="1" max="1" width="2.125" style="0" customWidth="1"/>
    <col min="2" max="2" width="19.00390625" style="0" customWidth="1"/>
    <col min="3" max="3" width="7.00390625" style="0" customWidth="1"/>
    <col min="4" max="4" width="25.875" style="0" customWidth="1"/>
    <col min="5" max="5" width="15.00390625" style="0" customWidth="1"/>
    <col min="6" max="8" width="10.75390625" style="0" customWidth="1"/>
  </cols>
  <sheetData>
    <row r="1" ht="13.5" thickBot="1"/>
    <row r="2" spans="2:8" ht="111.75" customHeight="1" thickBot="1">
      <c r="B2" s="121" t="s">
        <v>0</v>
      </c>
      <c r="C2" s="122"/>
      <c r="D2" s="88" t="s">
        <v>1</v>
      </c>
      <c r="E2" s="89" t="s">
        <v>72</v>
      </c>
      <c r="F2" s="89" t="s">
        <v>2</v>
      </c>
      <c r="G2" s="90" t="s">
        <v>71</v>
      </c>
      <c r="H2" s="90" t="s">
        <v>70</v>
      </c>
    </row>
    <row r="3" ht="9.75" customHeight="1"/>
    <row r="4" spans="2:6" ht="16.5" thickBot="1">
      <c r="B4" s="29" t="s">
        <v>16</v>
      </c>
      <c r="C4" s="1"/>
      <c r="D4" s="6"/>
      <c r="E4" s="123"/>
      <c r="F4" s="123"/>
    </row>
    <row r="5" spans="2:8" ht="16.5" thickBot="1">
      <c r="B5" s="2" t="s">
        <v>24</v>
      </c>
      <c r="C5" s="14"/>
      <c r="D5" s="26" t="s">
        <v>25</v>
      </c>
      <c r="E5" s="47">
        <v>380</v>
      </c>
      <c r="F5" s="91">
        <f>SUM(E5/2)</f>
        <v>190</v>
      </c>
      <c r="G5" s="100"/>
      <c r="H5" s="93">
        <f>SUM(G5+F5)</f>
        <v>190</v>
      </c>
    </row>
    <row r="6" spans="2:8" ht="16.5" thickBot="1">
      <c r="B6" s="2"/>
      <c r="C6" s="10"/>
      <c r="D6" s="73" t="s">
        <v>26</v>
      </c>
      <c r="E6" s="56">
        <v>450</v>
      </c>
      <c r="F6" s="91">
        <f>SUM(E6/2)</f>
        <v>225</v>
      </c>
      <c r="G6" s="101"/>
      <c r="H6" s="99"/>
    </row>
    <row r="7" spans="2:8" ht="16.5" thickBot="1">
      <c r="B7" s="117" t="s">
        <v>3</v>
      </c>
      <c r="C7" s="118"/>
      <c r="D7" s="22"/>
      <c r="E7" s="58">
        <f>SUM(E5:E6)</f>
        <v>830</v>
      </c>
      <c r="F7" s="92">
        <f>SUM(E7/2)</f>
        <v>415</v>
      </c>
      <c r="G7" s="101"/>
      <c r="H7" s="108">
        <f>SUM(G7+F7)</f>
        <v>415</v>
      </c>
    </row>
    <row r="8" spans="2:8" ht="15.75" thickBot="1">
      <c r="B8" s="23"/>
      <c r="C8" s="23"/>
      <c r="D8" s="23"/>
      <c r="E8" s="23"/>
      <c r="F8" s="67"/>
      <c r="G8" s="102"/>
      <c r="H8" s="94"/>
    </row>
    <row r="9" spans="2:8" ht="16.5" thickBot="1">
      <c r="B9" s="117" t="s">
        <v>22</v>
      </c>
      <c r="C9" s="118"/>
      <c r="D9" s="72"/>
      <c r="E9" s="58">
        <f>SUM(E7)</f>
        <v>830</v>
      </c>
      <c r="F9" s="58">
        <f>SUM(E9/2)</f>
        <v>415</v>
      </c>
      <c r="G9" s="101"/>
      <c r="H9" s="108">
        <f>SUM(G9+F9)</f>
        <v>415</v>
      </c>
    </row>
    <row r="10" spans="7:8" ht="10.5" customHeight="1">
      <c r="G10" s="102"/>
      <c r="H10" s="94"/>
    </row>
    <row r="11" spans="2:8" ht="16.5" thickBot="1">
      <c r="B11" s="29" t="s">
        <v>13</v>
      </c>
      <c r="C11" s="1"/>
      <c r="D11" s="6"/>
      <c r="E11" s="123"/>
      <c r="F11" s="123"/>
      <c r="G11" s="102"/>
      <c r="H11" s="94"/>
    </row>
    <row r="12" spans="2:8" ht="16.5" thickBot="1">
      <c r="B12" s="2" t="s">
        <v>27</v>
      </c>
      <c r="C12" s="14"/>
      <c r="D12" s="65" t="s">
        <v>28</v>
      </c>
      <c r="E12" s="59">
        <v>102</v>
      </c>
      <c r="F12" s="63">
        <f>SUM(E12/2)</f>
        <v>51</v>
      </c>
      <c r="G12" s="100">
        <v>154</v>
      </c>
      <c r="H12" s="93">
        <f>SUM(G12+F12)</f>
        <v>205</v>
      </c>
    </row>
    <row r="13" spans="2:8" ht="16.5" thickBot="1">
      <c r="B13" s="31" t="s">
        <v>3</v>
      </c>
      <c r="C13" s="64"/>
      <c r="D13" s="44"/>
      <c r="E13" s="74">
        <f>SUM(E12)</f>
        <v>102</v>
      </c>
      <c r="F13" s="49">
        <f>SUM(E13/2)</f>
        <v>51</v>
      </c>
      <c r="G13" s="113">
        <f>SUM(G12)</f>
        <v>154</v>
      </c>
      <c r="H13" s="108">
        <f>SUM(G13+F13)</f>
        <v>205</v>
      </c>
    </row>
    <row r="14" spans="2:8" ht="16.5" thickBot="1">
      <c r="B14" s="13"/>
      <c r="C14" s="13"/>
      <c r="D14" s="66"/>
      <c r="E14" s="20"/>
      <c r="F14" s="20"/>
      <c r="G14" s="102"/>
      <c r="H14" s="114"/>
    </row>
    <row r="15" spans="2:8" ht="16.5" thickBot="1">
      <c r="B15" s="61" t="s">
        <v>29</v>
      </c>
      <c r="C15" s="62"/>
      <c r="D15" s="28" t="s">
        <v>30</v>
      </c>
      <c r="E15" s="63">
        <v>98</v>
      </c>
      <c r="F15" s="63">
        <v>49</v>
      </c>
      <c r="G15" s="100"/>
      <c r="H15" s="93">
        <f>SUM(G15+F15)</f>
        <v>49</v>
      </c>
    </row>
    <row r="16" spans="2:8" ht="16.5" thickBot="1">
      <c r="B16" s="2"/>
      <c r="C16" s="10"/>
      <c r="D16" s="65" t="s">
        <v>31</v>
      </c>
      <c r="E16" s="47">
        <v>660</v>
      </c>
      <c r="F16" s="91">
        <v>330</v>
      </c>
      <c r="G16" s="101"/>
      <c r="H16" s="93">
        <f>SUM(G16+F16)</f>
        <v>330</v>
      </c>
    </row>
    <row r="17" spans="2:8" ht="16.5" thickBot="1">
      <c r="B17" s="117" t="s">
        <v>3</v>
      </c>
      <c r="C17" s="118"/>
      <c r="D17" s="22"/>
      <c r="E17" s="57">
        <f>SUM(E15:E16)</f>
        <v>758</v>
      </c>
      <c r="F17" s="92">
        <f>SUM(E17/2)</f>
        <v>379</v>
      </c>
      <c r="G17" s="103"/>
      <c r="H17" s="108">
        <f>SUM(G17+F17)</f>
        <v>379</v>
      </c>
    </row>
    <row r="18" spans="2:8" ht="16.5" thickBot="1">
      <c r="B18" s="4"/>
      <c r="C18" s="4"/>
      <c r="D18" s="5"/>
      <c r="E18" s="83"/>
      <c r="F18" s="83"/>
      <c r="G18" s="102"/>
      <c r="H18" s="94"/>
    </row>
    <row r="19" spans="2:8" ht="16.5" thickBot="1">
      <c r="B19" s="2" t="s">
        <v>57</v>
      </c>
      <c r="C19" s="10"/>
      <c r="D19" s="75" t="s">
        <v>58</v>
      </c>
      <c r="E19" s="53">
        <v>150</v>
      </c>
      <c r="F19" s="77">
        <f>SUM(E19/2)</f>
        <v>75</v>
      </c>
      <c r="G19" s="104">
        <v>220</v>
      </c>
      <c r="H19" s="93">
        <f>SUM(G19+F19)</f>
        <v>295</v>
      </c>
    </row>
    <row r="20" spans="2:8" ht="16.5" thickBot="1">
      <c r="B20" s="2"/>
      <c r="C20" s="14"/>
      <c r="D20" s="70" t="s">
        <v>59</v>
      </c>
      <c r="E20" s="53">
        <v>46</v>
      </c>
      <c r="F20" s="77">
        <v>23</v>
      </c>
      <c r="G20" s="101"/>
      <c r="H20" s="95">
        <f>SUM(G20+F20)</f>
        <v>23</v>
      </c>
    </row>
    <row r="21" spans="2:8" ht="16.5" thickBot="1">
      <c r="B21" s="7"/>
      <c r="C21" s="16"/>
      <c r="D21" s="70" t="s">
        <v>60</v>
      </c>
      <c r="E21" s="53">
        <v>1000</v>
      </c>
      <c r="F21" s="77">
        <v>500</v>
      </c>
      <c r="G21" s="105"/>
      <c r="H21" s="98">
        <f>SUM(G21+F21)</f>
        <v>500</v>
      </c>
    </row>
    <row r="22" spans="2:8" ht="16.5" thickBot="1">
      <c r="B22" s="42"/>
      <c r="C22" s="76"/>
      <c r="D22" s="22" t="s">
        <v>61</v>
      </c>
      <c r="E22" s="53">
        <v>430</v>
      </c>
      <c r="F22" s="77">
        <f>SUM(E22/2)</f>
        <v>215</v>
      </c>
      <c r="G22" s="101">
        <v>490</v>
      </c>
      <c r="H22" s="95">
        <f>SUM(G22+F22)</f>
        <v>705</v>
      </c>
    </row>
    <row r="23" spans="2:8" ht="16.5" thickBot="1">
      <c r="B23" s="8" t="s">
        <v>3</v>
      </c>
      <c r="C23" s="9"/>
      <c r="D23" s="22"/>
      <c r="E23" s="58">
        <f>SUM(E19:E22)</f>
        <v>1626</v>
      </c>
      <c r="F23" s="58">
        <f>SUM(E23/2)</f>
        <v>813</v>
      </c>
      <c r="G23" s="58">
        <f>SUM(G19:G22)</f>
        <v>710</v>
      </c>
      <c r="H23" s="108">
        <f>SUM(G23+F23)</f>
        <v>1523</v>
      </c>
    </row>
    <row r="24" spans="2:8" ht="16.5" thickBot="1">
      <c r="B24" s="13"/>
      <c r="C24" s="13"/>
      <c r="D24" s="66"/>
      <c r="E24" s="41"/>
      <c r="F24" s="37"/>
      <c r="G24" s="102"/>
      <c r="H24" s="94"/>
    </row>
    <row r="25" spans="2:8" ht="16.5" thickBot="1">
      <c r="B25" s="117" t="s">
        <v>45</v>
      </c>
      <c r="C25" s="118"/>
      <c r="D25" s="72"/>
      <c r="E25" s="58">
        <f>SUM(+E23+E17+E13)</f>
        <v>2486</v>
      </c>
      <c r="F25" s="58">
        <f>SUM(E25/2)</f>
        <v>1243</v>
      </c>
      <c r="G25" s="58">
        <f>SUM(+G23+G17+G13)</f>
        <v>864</v>
      </c>
      <c r="H25" s="108">
        <f>SUM(G25+F25)</f>
        <v>2107</v>
      </c>
    </row>
    <row r="26" spans="5:8" ht="9.75" customHeight="1">
      <c r="E26" s="40"/>
      <c r="F26" s="40"/>
      <c r="G26" s="102"/>
      <c r="H26" s="94"/>
    </row>
    <row r="27" spans="2:8" ht="16.5" customHeight="1" thickBot="1">
      <c r="B27" s="29" t="s">
        <v>5</v>
      </c>
      <c r="C27" s="4"/>
      <c r="D27" s="4"/>
      <c r="E27" s="34"/>
      <c r="F27" s="34"/>
      <c r="G27" s="102"/>
      <c r="H27" s="94"/>
    </row>
    <row r="28" spans="2:8" ht="16.5" customHeight="1" thickBot="1">
      <c r="B28" s="31" t="s">
        <v>46</v>
      </c>
      <c r="C28" s="71"/>
      <c r="D28" s="12" t="s">
        <v>47</v>
      </c>
      <c r="E28" s="77">
        <v>3500</v>
      </c>
      <c r="F28" s="50">
        <v>1750</v>
      </c>
      <c r="G28" s="101"/>
      <c r="H28" s="93">
        <f>SUM(G28+F28)</f>
        <v>1750</v>
      </c>
    </row>
    <row r="29" spans="2:8" ht="16.5" customHeight="1" thickBot="1">
      <c r="B29" s="7"/>
      <c r="C29" s="23"/>
      <c r="D29" s="24" t="s">
        <v>48</v>
      </c>
      <c r="E29" s="78">
        <v>100</v>
      </c>
      <c r="F29" s="51">
        <v>50</v>
      </c>
      <c r="G29" s="102"/>
      <c r="H29" s="93">
        <f>SUM(G29+F29)</f>
        <v>50</v>
      </c>
    </row>
    <row r="30" spans="2:8" ht="16.5" customHeight="1" thickBot="1">
      <c r="B30" s="42"/>
      <c r="C30" s="30"/>
      <c r="D30" s="28" t="s">
        <v>49</v>
      </c>
      <c r="E30" s="78">
        <v>200</v>
      </c>
      <c r="F30" s="51">
        <v>100</v>
      </c>
      <c r="G30" s="101"/>
      <c r="H30" s="93">
        <f>SUM(G30+F30)</f>
        <v>100</v>
      </c>
    </row>
    <row r="31" spans="2:8" ht="16.5" customHeight="1" thickBot="1">
      <c r="B31" s="8" t="s">
        <v>3</v>
      </c>
      <c r="C31" s="9"/>
      <c r="D31" s="15"/>
      <c r="E31" s="49">
        <f>SUM(E28:E30)</f>
        <v>3800</v>
      </c>
      <c r="F31" s="58">
        <f>SUM(E31/2)</f>
        <v>1900</v>
      </c>
      <c r="G31" s="101"/>
      <c r="H31" s="108">
        <f>SUM(G31+F31)</f>
        <v>1900</v>
      </c>
    </row>
    <row r="32" spans="2:8" ht="16.5" customHeight="1" thickBot="1">
      <c r="B32" s="1"/>
      <c r="C32" s="1"/>
      <c r="D32" s="1"/>
      <c r="E32" s="38"/>
      <c r="F32" s="38"/>
      <c r="G32" s="102"/>
      <c r="H32" s="94"/>
    </row>
    <row r="33" spans="2:8" ht="16.5" customHeight="1" thickBot="1">
      <c r="B33" s="31" t="s">
        <v>14</v>
      </c>
      <c r="C33" s="43"/>
      <c r="D33" s="27" t="s">
        <v>50</v>
      </c>
      <c r="E33" s="77">
        <v>40</v>
      </c>
      <c r="F33" s="50">
        <v>20</v>
      </c>
      <c r="G33" s="101"/>
      <c r="H33" s="93">
        <f>SUM(G33+F33)</f>
        <v>20</v>
      </c>
    </row>
    <row r="34" spans="2:8" ht="16.5" customHeight="1" thickBot="1">
      <c r="B34" s="8" t="s">
        <v>3</v>
      </c>
      <c r="C34" s="9"/>
      <c r="D34" s="22"/>
      <c r="E34" s="58">
        <v>40</v>
      </c>
      <c r="F34" s="49">
        <f>SUM(E34/2)</f>
        <v>20</v>
      </c>
      <c r="G34" s="101"/>
      <c r="H34" s="108">
        <f>SUM(G34+F34)</f>
        <v>20</v>
      </c>
    </row>
    <row r="35" spans="2:8" ht="16.5" customHeight="1" thickBot="1">
      <c r="B35" s="4"/>
      <c r="C35" s="4"/>
      <c r="D35" s="5"/>
      <c r="E35" s="34"/>
      <c r="F35" s="79"/>
      <c r="G35" s="102"/>
      <c r="H35" s="94"/>
    </row>
    <row r="36" spans="2:8" ht="16.5" customHeight="1" thickBot="1">
      <c r="B36" s="2" t="s">
        <v>12</v>
      </c>
      <c r="C36" s="14"/>
      <c r="D36" s="27" t="s">
        <v>51</v>
      </c>
      <c r="E36" s="77">
        <v>166</v>
      </c>
      <c r="F36" s="77">
        <v>83</v>
      </c>
      <c r="G36" s="101"/>
      <c r="H36" s="97">
        <f>SUM(G36+F36)</f>
        <v>83</v>
      </c>
    </row>
    <row r="37" spans="2:8" ht="16.5" customHeight="1" thickBot="1">
      <c r="B37" s="8" t="s">
        <v>3</v>
      </c>
      <c r="C37" s="9"/>
      <c r="D37" s="22"/>
      <c r="E37" s="58">
        <v>166</v>
      </c>
      <c r="F37" s="96">
        <f>SUM(E37/2)</f>
        <v>83</v>
      </c>
      <c r="G37" s="49"/>
      <c r="H37" s="108">
        <f>SUM(G37+F37)</f>
        <v>83</v>
      </c>
    </row>
    <row r="38" spans="2:8" ht="16.5" customHeight="1" thickBot="1">
      <c r="B38" s="18"/>
      <c r="C38" s="4"/>
      <c r="D38" s="5"/>
      <c r="E38" s="32"/>
      <c r="F38" s="33"/>
      <c r="G38" s="102"/>
      <c r="H38" s="94"/>
    </row>
    <row r="39" spans="2:8" ht="16.5" customHeight="1" thickBot="1">
      <c r="B39" s="2" t="s">
        <v>11</v>
      </c>
      <c r="C39" s="10"/>
      <c r="D39" s="75" t="s">
        <v>52</v>
      </c>
      <c r="E39" s="53"/>
      <c r="F39" s="77"/>
      <c r="G39" s="104">
        <v>200</v>
      </c>
      <c r="H39" s="93">
        <f>SUM(G39+F39)</f>
        <v>200</v>
      </c>
    </row>
    <row r="40" spans="2:8" ht="16.5" customHeight="1" thickBot="1">
      <c r="B40" s="2"/>
      <c r="C40" s="14"/>
      <c r="D40" s="70" t="s">
        <v>53</v>
      </c>
      <c r="E40" s="53">
        <v>310</v>
      </c>
      <c r="F40" s="77">
        <f>SUM(E40/2)</f>
        <v>155</v>
      </c>
      <c r="G40" s="101">
        <v>50</v>
      </c>
      <c r="H40" s="95">
        <f>SUM(G40+F40)</f>
        <v>205</v>
      </c>
    </row>
    <row r="41" spans="2:8" ht="16.5" customHeight="1" thickBot="1">
      <c r="B41" s="7"/>
      <c r="C41" s="16"/>
      <c r="D41" s="70" t="s">
        <v>54</v>
      </c>
      <c r="E41" s="53">
        <v>100</v>
      </c>
      <c r="F41" s="77">
        <f>SUM(E41/2)</f>
        <v>50</v>
      </c>
      <c r="G41" s="105">
        <v>100</v>
      </c>
      <c r="H41" s="98">
        <f>SUM(G41+F41)</f>
        <v>150</v>
      </c>
    </row>
    <row r="42" spans="2:8" ht="16.5" customHeight="1" thickBot="1">
      <c r="B42" s="42"/>
      <c r="C42" s="76"/>
      <c r="D42" s="22" t="s">
        <v>55</v>
      </c>
      <c r="E42" s="53"/>
      <c r="F42" s="77"/>
      <c r="G42" s="101">
        <v>400</v>
      </c>
      <c r="H42" s="95">
        <f>SUM(G42+F42)</f>
        <v>400</v>
      </c>
    </row>
    <row r="43" spans="2:8" ht="17.25" customHeight="1" thickBot="1">
      <c r="B43" s="8" t="s">
        <v>3</v>
      </c>
      <c r="C43" s="9"/>
      <c r="D43" s="22"/>
      <c r="E43" s="58">
        <f>SUM(E39:E42)</f>
        <v>410</v>
      </c>
      <c r="F43" s="49">
        <f>SUM(E43/2)</f>
        <v>205</v>
      </c>
      <c r="G43" s="58">
        <f>SUM(G39:G42)</f>
        <v>750</v>
      </c>
      <c r="H43" s="108">
        <f>SUM(G43+F43)</f>
        <v>955</v>
      </c>
    </row>
    <row r="44" spans="2:8" ht="16.5" customHeight="1" thickBot="1">
      <c r="B44" s="4"/>
      <c r="C44" s="4"/>
      <c r="D44" s="5"/>
      <c r="E44" s="36"/>
      <c r="F44" s="39"/>
      <c r="G44" s="102"/>
      <c r="H44" s="94"/>
    </row>
    <row r="45" spans="2:8" ht="16.5" customHeight="1" thickBot="1">
      <c r="B45" s="117" t="s">
        <v>23</v>
      </c>
      <c r="C45" s="118"/>
      <c r="D45" s="72"/>
      <c r="E45" s="58">
        <f>SUM(+E37+E34+E31+E43)</f>
        <v>4416</v>
      </c>
      <c r="F45" s="49">
        <f>SUM(E45/2)</f>
        <v>2208</v>
      </c>
      <c r="G45" s="58">
        <f>SUM(+G37+G34+G31+G43)</f>
        <v>750</v>
      </c>
      <c r="H45" s="108">
        <f>SUM(G45+F45)</f>
        <v>2958</v>
      </c>
    </row>
    <row r="46" spans="2:8" ht="5.25" customHeight="1">
      <c r="B46" s="4"/>
      <c r="C46" s="4"/>
      <c r="D46" s="20"/>
      <c r="E46" s="82"/>
      <c r="F46" s="82"/>
      <c r="G46" s="102"/>
      <c r="H46" s="94"/>
    </row>
    <row r="47" spans="2:8" ht="9.75" customHeight="1">
      <c r="B47" s="4"/>
      <c r="C47" s="4"/>
      <c r="D47" s="20"/>
      <c r="E47" s="34"/>
      <c r="F47" s="34"/>
      <c r="G47" s="102"/>
      <c r="H47" s="94"/>
    </row>
    <row r="48" spans="2:8" ht="16.5" customHeight="1">
      <c r="B48" s="29" t="s">
        <v>18</v>
      </c>
      <c r="C48" s="4"/>
      <c r="D48" s="4"/>
      <c r="E48" s="34"/>
      <c r="F48" s="34"/>
      <c r="G48" s="102"/>
      <c r="H48" s="94"/>
    </row>
    <row r="49" spans="2:8" ht="16.5" customHeight="1" thickBot="1">
      <c r="B49" s="4"/>
      <c r="C49" s="4"/>
      <c r="D49" s="5"/>
      <c r="E49" s="34"/>
      <c r="F49" s="35"/>
      <c r="G49" s="102"/>
      <c r="H49" s="94"/>
    </row>
    <row r="50" spans="2:8" ht="16.5" customHeight="1" thickBot="1">
      <c r="B50" s="31" t="s">
        <v>19</v>
      </c>
      <c r="C50" s="43"/>
      <c r="D50" s="45" t="s">
        <v>56</v>
      </c>
      <c r="E50" s="77">
        <v>238</v>
      </c>
      <c r="F50" s="77">
        <v>119</v>
      </c>
      <c r="G50" s="100"/>
      <c r="H50" s="97">
        <f>SUM(G50+F50)</f>
        <v>119</v>
      </c>
    </row>
    <row r="51" spans="2:8" ht="16.5" customHeight="1" thickBot="1">
      <c r="B51" s="8" t="s">
        <v>3</v>
      </c>
      <c r="C51" s="9"/>
      <c r="D51" s="22"/>
      <c r="E51" s="58">
        <v>238</v>
      </c>
      <c r="F51" s="96">
        <f>SUM(E51/2)</f>
        <v>119</v>
      </c>
      <c r="G51" s="101"/>
      <c r="H51" s="116">
        <f>SUM(G51+F51)</f>
        <v>119</v>
      </c>
    </row>
    <row r="52" spans="2:8" ht="16.5" customHeight="1" thickBot="1">
      <c r="B52" s="18"/>
      <c r="C52" s="4"/>
      <c r="D52" s="5"/>
      <c r="E52" s="34"/>
      <c r="F52" s="35"/>
      <c r="G52" s="102"/>
      <c r="H52" s="94"/>
    </row>
    <row r="53" spans="2:8" ht="16.5" customHeight="1" thickBot="1">
      <c r="B53" s="117" t="s">
        <v>21</v>
      </c>
      <c r="C53" s="118"/>
      <c r="D53" s="119"/>
      <c r="E53" s="49">
        <v>238</v>
      </c>
      <c r="F53" s="49">
        <f>SUM(E53/2)</f>
        <v>119</v>
      </c>
      <c r="G53" s="101"/>
      <c r="H53" s="108">
        <f>SUM(G53+F53)</f>
        <v>119</v>
      </c>
    </row>
    <row r="54" spans="2:8" ht="16.5" customHeight="1">
      <c r="B54" s="4"/>
      <c r="C54" s="4"/>
      <c r="D54" s="81"/>
      <c r="E54" s="82"/>
      <c r="F54" s="82"/>
      <c r="G54" s="102"/>
      <c r="H54" s="94"/>
    </row>
    <row r="55" spans="2:8" ht="16.5" customHeight="1" thickBot="1">
      <c r="B55" s="29" t="s">
        <v>4</v>
      </c>
      <c r="C55" s="1"/>
      <c r="D55" s="1"/>
      <c r="E55" s="38"/>
      <c r="F55" s="38"/>
      <c r="G55" s="102"/>
      <c r="H55" s="94"/>
    </row>
    <row r="56" spans="2:8" ht="16.5" customHeight="1" thickBot="1">
      <c r="B56" s="31" t="s">
        <v>7</v>
      </c>
      <c r="C56" s="64"/>
      <c r="D56" s="24" t="s">
        <v>39</v>
      </c>
      <c r="E56" s="50">
        <v>100</v>
      </c>
      <c r="F56" s="77">
        <f aca="true" t="shared" si="0" ref="F56:F63">SUM(E56/2)</f>
        <v>50</v>
      </c>
      <c r="G56" s="100"/>
      <c r="H56" s="97">
        <f aca="true" t="shared" si="1" ref="H56:H63">SUM(G56+F56)</f>
        <v>50</v>
      </c>
    </row>
    <row r="57" spans="2:8" ht="16.5" customHeight="1" thickBot="1">
      <c r="B57" s="3"/>
      <c r="C57" s="11"/>
      <c r="D57" s="28" t="s">
        <v>66</v>
      </c>
      <c r="E57" s="51">
        <v>100</v>
      </c>
      <c r="F57" s="77">
        <f t="shared" si="0"/>
        <v>50</v>
      </c>
      <c r="G57" s="101">
        <v>1000</v>
      </c>
      <c r="H57" s="97">
        <f t="shared" si="1"/>
        <v>1050</v>
      </c>
    </row>
    <row r="58" spans="2:8" ht="16.5" customHeight="1" thickBot="1">
      <c r="B58" s="3"/>
      <c r="C58" s="11"/>
      <c r="D58" s="109" t="s">
        <v>40</v>
      </c>
      <c r="E58" s="110">
        <v>150</v>
      </c>
      <c r="F58" s="77">
        <f t="shared" si="0"/>
        <v>75</v>
      </c>
      <c r="G58" s="106"/>
      <c r="H58" s="97">
        <f t="shared" si="1"/>
        <v>75</v>
      </c>
    </row>
    <row r="59" spans="2:8" ht="16.5" customHeight="1" thickBot="1">
      <c r="B59" s="3"/>
      <c r="C59" s="11"/>
      <c r="D59" s="28" t="s">
        <v>41</v>
      </c>
      <c r="E59" s="51">
        <v>20</v>
      </c>
      <c r="F59" s="77">
        <f t="shared" si="0"/>
        <v>10</v>
      </c>
      <c r="G59" s="101">
        <v>500</v>
      </c>
      <c r="H59" s="97">
        <f t="shared" si="1"/>
        <v>510</v>
      </c>
    </row>
    <row r="60" spans="2:8" ht="16.5" customHeight="1" thickBot="1">
      <c r="B60" s="3"/>
      <c r="C60" s="11"/>
      <c r="D60" s="109" t="s">
        <v>42</v>
      </c>
      <c r="E60" s="110">
        <v>1100</v>
      </c>
      <c r="F60" s="77">
        <f t="shared" si="0"/>
        <v>550</v>
      </c>
      <c r="G60" s="106"/>
      <c r="H60" s="97">
        <f t="shared" si="1"/>
        <v>550</v>
      </c>
    </row>
    <row r="61" spans="2:8" ht="16.5" customHeight="1" thickBot="1">
      <c r="B61" s="3"/>
      <c r="C61" s="11"/>
      <c r="D61" s="28" t="s">
        <v>43</v>
      </c>
      <c r="E61" s="51">
        <v>300</v>
      </c>
      <c r="F61" s="78">
        <f t="shared" si="0"/>
        <v>150</v>
      </c>
      <c r="G61" s="101"/>
      <c r="H61" s="97">
        <f t="shared" si="1"/>
        <v>150</v>
      </c>
    </row>
    <row r="62" spans="2:8" ht="16.5" customHeight="1" thickBot="1">
      <c r="B62" s="3"/>
      <c r="C62" s="11"/>
      <c r="D62" s="111" t="s">
        <v>44</v>
      </c>
      <c r="E62" s="86">
        <v>1200</v>
      </c>
      <c r="F62" s="112">
        <f t="shared" si="0"/>
        <v>600</v>
      </c>
      <c r="G62" s="103"/>
      <c r="H62" s="97">
        <f t="shared" si="1"/>
        <v>600</v>
      </c>
    </row>
    <row r="63" spans="2:8" ht="16.5" customHeight="1" thickBot="1">
      <c r="B63" s="117" t="s">
        <v>3</v>
      </c>
      <c r="C63" s="118"/>
      <c r="D63" s="85"/>
      <c r="E63" s="48">
        <f>SUM(E56:E62)</f>
        <v>2970</v>
      </c>
      <c r="F63" s="115">
        <f t="shared" si="0"/>
        <v>1485</v>
      </c>
      <c r="G63" s="48">
        <f>SUM(G56:G62)</f>
        <v>1500</v>
      </c>
      <c r="H63" s="108">
        <f t="shared" si="1"/>
        <v>2985</v>
      </c>
    </row>
    <row r="64" spans="2:8" ht="16.5" customHeight="1" thickBot="1">
      <c r="B64" s="9"/>
      <c r="C64" s="19"/>
      <c r="D64" s="21"/>
      <c r="E64" s="32"/>
      <c r="F64" s="32"/>
      <c r="G64" s="102"/>
      <c r="H64" s="94"/>
    </row>
    <row r="65" spans="2:8" ht="16.5" customHeight="1" thickBot="1">
      <c r="B65" s="2" t="s">
        <v>15</v>
      </c>
      <c r="C65" s="14"/>
      <c r="D65" s="17" t="s">
        <v>68</v>
      </c>
      <c r="E65" s="51">
        <v>650</v>
      </c>
      <c r="F65" s="87">
        <f>SUM(E65/2)</f>
        <v>325</v>
      </c>
      <c r="G65" s="101"/>
      <c r="H65" s="93">
        <f>SUM(G65+F65)</f>
        <v>325</v>
      </c>
    </row>
    <row r="66" spans="2:8" ht="16.5" customHeight="1" thickBot="1">
      <c r="B66" s="2"/>
      <c r="C66" s="10"/>
      <c r="D66" s="70" t="s">
        <v>69</v>
      </c>
      <c r="E66" s="86">
        <v>450</v>
      </c>
      <c r="F66" s="87">
        <f>SUM(E66/2)</f>
        <v>225</v>
      </c>
      <c r="G66" s="102"/>
      <c r="H66" s="93">
        <f>SUM(G66+F66)</f>
        <v>225</v>
      </c>
    </row>
    <row r="67" spans="2:8" ht="16.5" customHeight="1" thickBot="1">
      <c r="B67" s="117" t="s">
        <v>3</v>
      </c>
      <c r="C67" s="118"/>
      <c r="D67" s="22"/>
      <c r="E67" s="48">
        <f>SUM(E65:E66)</f>
        <v>1100</v>
      </c>
      <c r="F67" s="49">
        <f>SUM(E67/2)</f>
        <v>550</v>
      </c>
      <c r="G67" s="49"/>
      <c r="H67" s="108">
        <f>SUM(G67+F67)</f>
        <v>550</v>
      </c>
    </row>
    <row r="68" spans="2:8" ht="16.5" customHeight="1" thickBot="1">
      <c r="B68" s="9"/>
      <c r="C68" s="19"/>
      <c r="D68" s="21"/>
      <c r="E68" s="52"/>
      <c r="F68" s="53"/>
      <c r="G68" s="102"/>
      <c r="H68" s="94"/>
    </row>
    <row r="69" spans="2:8" ht="16.5" customHeight="1" thickBot="1">
      <c r="B69" s="2" t="s">
        <v>20</v>
      </c>
      <c r="C69" s="10"/>
      <c r="D69" s="24" t="s">
        <v>67</v>
      </c>
      <c r="E69" s="50">
        <v>1850</v>
      </c>
      <c r="F69" s="54">
        <v>925</v>
      </c>
      <c r="G69" s="101"/>
      <c r="H69" s="93">
        <f>SUM(G69+F69)</f>
        <v>925</v>
      </c>
    </row>
    <row r="70" spans="2:8" ht="16.5" customHeight="1" thickBot="1">
      <c r="B70" s="117" t="s">
        <v>3</v>
      </c>
      <c r="C70" s="118"/>
      <c r="D70" s="22"/>
      <c r="E70" s="49">
        <v>1850</v>
      </c>
      <c r="F70" s="49">
        <f>SUM(E70/2)</f>
        <v>925</v>
      </c>
      <c r="G70" s="101"/>
      <c r="H70" s="108">
        <f>SUM(G70+F70)</f>
        <v>925</v>
      </c>
    </row>
    <row r="71" spans="2:8" ht="16.5" customHeight="1" thickBot="1">
      <c r="B71" s="4"/>
      <c r="C71" s="4"/>
      <c r="D71" s="5"/>
      <c r="E71" s="52"/>
      <c r="F71" s="52"/>
      <c r="G71" s="102"/>
      <c r="H71" s="94"/>
    </row>
    <row r="72" spans="2:8" ht="16.5" customHeight="1" thickBot="1">
      <c r="B72" s="2" t="s">
        <v>62</v>
      </c>
      <c r="C72" s="10"/>
      <c r="D72" s="75" t="s">
        <v>63</v>
      </c>
      <c r="E72" s="53">
        <v>200</v>
      </c>
      <c r="F72" s="50">
        <f>SUM(E72/2)</f>
        <v>100</v>
      </c>
      <c r="G72" s="101">
        <v>300</v>
      </c>
      <c r="H72" s="93">
        <f>SUM(G72+F72)</f>
        <v>400</v>
      </c>
    </row>
    <row r="73" spans="2:8" ht="16.5" customHeight="1" thickBot="1">
      <c r="B73" s="2"/>
      <c r="C73" s="14"/>
      <c r="D73" s="70" t="s">
        <v>64</v>
      </c>
      <c r="E73" s="53">
        <v>500</v>
      </c>
      <c r="F73" s="50">
        <f>SUM(E73/2)</f>
        <v>250</v>
      </c>
      <c r="G73" s="102"/>
      <c r="H73" s="93">
        <f>SUM(G73+F73)</f>
        <v>250</v>
      </c>
    </row>
    <row r="74" spans="2:8" ht="16.5" customHeight="1" thickBot="1">
      <c r="B74" s="7"/>
      <c r="C74" s="16"/>
      <c r="D74" s="70" t="s">
        <v>65</v>
      </c>
      <c r="E74" s="53">
        <v>150</v>
      </c>
      <c r="F74" s="50">
        <f>SUM(E74/2)</f>
        <v>75</v>
      </c>
      <c r="G74" s="101"/>
      <c r="H74" s="93">
        <f>SUM(G74+F74)</f>
        <v>75</v>
      </c>
    </row>
    <row r="75" spans="2:8" ht="16.5" customHeight="1" thickBot="1">
      <c r="B75" s="8" t="s">
        <v>3</v>
      </c>
      <c r="C75" s="9"/>
      <c r="D75" s="22"/>
      <c r="E75" s="58">
        <f>SUM(E72:E74)</f>
        <v>850</v>
      </c>
      <c r="F75" s="107">
        <f>SUM(E75/2)</f>
        <v>425</v>
      </c>
      <c r="G75" s="113">
        <f>SUM(G72:G74)</f>
        <v>300</v>
      </c>
      <c r="H75" s="108">
        <f>SUM(G75+F75)</f>
        <v>725</v>
      </c>
    </row>
    <row r="76" spans="2:8" ht="16.5" customHeight="1" thickBot="1">
      <c r="B76" s="4"/>
      <c r="C76" s="4"/>
      <c r="D76" s="5"/>
      <c r="E76" s="52"/>
      <c r="F76" s="52"/>
      <c r="G76" s="102"/>
      <c r="H76" s="94"/>
    </row>
    <row r="77" spans="2:8" ht="16.5" customHeight="1" thickBot="1">
      <c r="B77" s="117" t="s">
        <v>8</v>
      </c>
      <c r="C77" s="118"/>
      <c r="D77" s="84"/>
      <c r="E77" s="49">
        <f>SUM(E75+E70+E67+E63)</f>
        <v>6770</v>
      </c>
      <c r="F77" s="49">
        <f>SUM(E77/2)</f>
        <v>3385</v>
      </c>
      <c r="G77" s="49">
        <f>SUM(G75+G70+G67+G63)</f>
        <v>1800</v>
      </c>
      <c r="H77" s="108">
        <f>SUM(G77+F77)</f>
        <v>5185</v>
      </c>
    </row>
    <row r="78" spans="2:8" ht="16.5" customHeight="1">
      <c r="B78" s="4"/>
      <c r="C78" s="4"/>
      <c r="D78" s="5"/>
      <c r="E78" s="82"/>
      <c r="F78" s="82"/>
      <c r="G78" s="102"/>
      <c r="H78" s="94"/>
    </row>
    <row r="79" spans="2:8" ht="16.5" customHeight="1" thickBot="1">
      <c r="B79" s="29" t="s">
        <v>9</v>
      </c>
      <c r="C79" s="1"/>
      <c r="D79" s="1"/>
      <c r="E79" s="38"/>
      <c r="F79" s="38"/>
      <c r="G79" s="102"/>
      <c r="H79" s="94"/>
    </row>
    <row r="80" spans="2:8" ht="16.5" customHeight="1" thickBot="1">
      <c r="B80" s="31" t="s">
        <v>17</v>
      </c>
      <c r="C80" s="43"/>
      <c r="D80" s="55" t="s">
        <v>32</v>
      </c>
      <c r="E80" s="68">
        <v>46</v>
      </c>
      <c r="F80" s="78">
        <f aca="true" t="shared" si="2" ref="F80:F88">SUM(E80/2)</f>
        <v>23</v>
      </c>
      <c r="G80" s="104">
        <v>60</v>
      </c>
      <c r="H80" s="93">
        <f aca="true" t="shared" si="3" ref="H80:H88">SUM(G80+F80)</f>
        <v>83</v>
      </c>
    </row>
    <row r="81" spans="2:8" ht="16.5" customHeight="1" thickBot="1">
      <c r="B81" s="7"/>
      <c r="C81" s="16"/>
      <c r="D81" s="55" t="s">
        <v>33</v>
      </c>
      <c r="E81" s="50">
        <v>180</v>
      </c>
      <c r="F81" s="78">
        <f t="shared" si="2"/>
        <v>90</v>
      </c>
      <c r="G81" s="101"/>
      <c r="H81" s="95">
        <f t="shared" si="3"/>
        <v>90</v>
      </c>
    </row>
    <row r="82" spans="2:8" ht="16.5" customHeight="1" thickBot="1">
      <c r="B82" s="7"/>
      <c r="C82" s="16"/>
      <c r="D82" s="55" t="s">
        <v>34</v>
      </c>
      <c r="E82" s="50">
        <v>216</v>
      </c>
      <c r="F82" s="78">
        <f t="shared" si="2"/>
        <v>108</v>
      </c>
      <c r="G82" s="105">
        <v>50</v>
      </c>
      <c r="H82" s="98">
        <f t="shared" si="3"/>
        <v>158</v>
      </c>
    </row>
    <row r="83" spans="2:8" ht="16.5" customHeight="1" thickBot="1">
      <c r="B83" s="7"/>
      <c r="C83" s="16"/>
      <c r="D83" s="55" t="s">
        <v>35</v>
      </c>
      <c r="E83" s="50">
        <v>300</v>
      </c>
      <c r="F83" s="78">
        <f t="shared" si="2"/>
        <v>150</v>
      </c>
      <c r="G83" s="101"/>
      <c r="H83" s="95">
        <f t="shared" si="3"/>
        <v>150</v>
      </c>
    </row>
    <row r="84" spans="2:8" ht="16.5" customHeight="1" thickBot="1">
      <c r="B84" s="7"/>
      <c r="C84" s="16"/>
      <c r="D84" s="55" t="s">
        <v>36</v>
      </c>
      <c r="E84" s="50"/>
      <c r="F84" s="78"/>
      <c r="G84" s="105">
        <v>100</v>
      </c>
      <c r="H84" s="95">
        <f t="shared" si="3"/>
        <v>100</v>
      </c>
    </row>
    <row r="85" spans="2:8" ht="16.5" customHeight="1" thickBot="1">
      <c r="B85" s="7"/>
      <c r="C85" s="16"/>
      <c r="D85" s="55" t="s">
        <v>37</v>
      </c>
      <c r="E85" s="50">
        <v>60</v>
      </c>
      <c r="F85" s="78">
        <f t="shared" si="2"/>
        <v>30</v>
      </c>
      <c r="G85" s="101"/>
      <c r="H85" s="98">
        <f t="shared" si="3"/>
        <v>30</v>
      </c>
    </row>
    <row r="86" spans="2:8" ht="16.5" customHeight="1" thickBot="1">
      <c r="B86" s="7"/>
      <c r="C86" s="16"/>
      <c r="D86" s="55" t="s">
        <v>38</v>
      </c>
      <c r="E86" s="50">
        <v>140</v>
      </c>
      <c r="F86" s="78">
        <f t="shared" si="2"/>
        <v>70</v>
      </c>
      <c r="G86" s="105"/>
      <c r="H86" s="95">
        <f t="shared" si="3"/>
        <v>70</v>
      </c>
    </row>
    <row r="87" spans="2:8" ht="16.5" customHeight="1" thickBot="1">
      <c r="B87" s="7"/>
      <c r="C87" s="16"/>
      <c r="D87" s="5" t="s">
        <v>17</v>
      </c>
      <c r="E87" s="50">
        <v>670</v>
      </c>
      <c r="F87" s="78">
        <f t="shared" si="2"/>
        <v>335</v>
      </c>
      <c r="G87" s="101">
        <v>170</v>
      </c>
      <c r="H87" s="95">
        <f t="shared" si="3"/>
        <v>505</v>
      </c>
    </row>
    <row r="88" spans="2:8" ht="16.5" customHeight="1" thickBot="1">
      <c r="B88" s="117" t="s">
        <v>3</v>
      </c>
      <c r="C88" s="118"/>
      <c r="D88" s="69"/>
      <c r="E88" s="49">
        <f>SUM(E80:E87)</f>
        <v>1612</v>
      </c>
      <c r="F88" s="96">
        <f t="shared" si="2"/>
        <v>806</v>
      </c>
      <c r="G88" s="49">
        <f>SUM(G80:G87)</f>
        <v>380</v>
      </c>
      <c r="H88" s="108">
        <f t="shared" si="3"/>
        <v>1186</v>
      </c>
    </row>
    <row r="89" spans="2:8" ht="16.5" customHeight="1" thickBot="1">
      <c r="B89" s="4"/>
      <c r="C89" s="4"/>
      <c r="D89" s="5"/>
      <c r="E89" s="36"/>
      <c r="F89" s="36"/>
      <c r="G89" s="102"/>
      <c r="H89" s="94"/>
    </row>
    <row r="90" spans="2:8" ht="16.5" thickBot="1">
      <c r="B90" s="117" t="s">
        <v>6</v>
      </c>
      <c r="C90" s="120"/>
      <c r="D90" s="27"/>
      <c r="E90" s="49">
        <f>SUM(E88)</f>
        <v>1612</v>
      </c>
      <c r="F90" s="49">
        <f>SUM(E90/2)</f>
        <v>806</v>
      </c>
      <c r="G90" s="49">
        <f>SUM(G88)</f>
        <v>380</v>
      </c>
      <c r="H90" s="108">
        <f>SUM(G90+F90)</f>
        <v>1186</v>
      </c>
    </row>
    <row r="91" spans="4:8" ht="15.75" thickBot="1">
      <c r="D91" s="69"/>
      <c r="E91" s="80"/>
      <c r="F91" s="40"/>
      <c r="G91" s="102"/>
      <c r="H91" s="94"/>
    </row>
    <row r="92" spans="2:8" ht="16.5" thickBot="1">
      <c r="B92" s="117" t="s">
        <v>10</v>
      </c>
      <c r="C92" s="118"/>
      <c r="D92" s="25"/>
      <c r="E92" s="49">
        <f>SUM(E90+E77+E53+E45+E25+E9)</f>
        <v>16352</v>
      </c>
      <c r="F92" s="49">
        <f>SUM(E92/2)</f>
        <v>8176</v>
      </c>
      <c r="G92" s="49">
        <f>SUM(G90+G77+G53+G45+G25+G9)</f>
        <v>3794</v>
      </c>
      <c r="H92" s="108">
        <f>SUM(G92+F92)</f>
        <v>11970</v>
      </c>
    </row>
    <row r="93" spans="4:7" ht="15">
      <c r="D93" s="60"/>
      <c r="G93" s="102"/>
    </row>
    <row r="94" spans="4:6" ht="12.75">
      <c r="D94" s="23"/>
      <c r="F94" s="46"/>
    </row>
    <row r="95" ht="15">
      <c r="D95" s="20"/>
    </row>
    <row r="96" ht="12.75">
      <c r="D96" s="23"/>
    </row>
  </sheetData>
  <mergeCells count="16">
    <mergeCell ref="B2:C2"/>
    <mergeCell ref="B7:C7"/>
    <mergeCell ref="B17:C17"/>
    <mergeCell ref="E4:F4"/>
    <mergeCell ref="E11:F11"/>
    <mergeCell ref="B92:C92"/>
    <mergeCell ref="B90:C90"/>
    <mergeCell ref="B88:C88"/>
    <mergeCell ref="B77:C77"/>
    <mergeCell ref="B70:C70"/>
    <mergeCell ref="B63:C63"/>
    <mergeCell ref="B25:C25"/>
    <mergeCell ref="B9:C9"/>
    <mergeCell ref="B67:C67"/>
    <mergeCell ref="B53:D53"/>
    <mergeCell ref="B45:C45"/>
  </mergeCells>
  <printOptions horizontalCentered="1" verticalCentered="1"/>
  <pageMargins left="0.5905511811023623" right="0.5905511811023623" top="0.984251968503937" bottom="0.7874015748031497" header="0.1968503937007874" footer="0.5118110236220472"/>
  <pageSetup horizontalDpi="300" verticalDpi="300" orientation="portrait" paperSize="9" scale="87" r:id="rId1"/>
  <headerFooter alignWithMargins="0">
    <oddHeader>&amp;C&amp;"Arial CE,Tučné"&amp;14
Škody spôsobené na majetku obcí na miestnych komunikáciách, mostoch, chodníkoch, lávkach, tokoch, vodovodoch, kanalizáci a ČOV (v tis. Sk) &amp;R&amp;12      Príloha č.2 k uzneseniu vlády SR č. ../2004 
Strana&amp;P/&amp;N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Baffy</dc:creator>
  <cp:keywords/>
  <dc:description/>
  <cp:lastModifiedBy>shadow</cp:lastModifiedBy>
  <cp:lastPrinted>2004-02-05T13:57:31Z</cp:lastPrinted>
  <dcterms:created xsi:type="dcterms:W3CDTF">1999-04-24T09:40:26Z</dcterms:created>
  <dcterms:modified xsi:type="dcterms:W3CDTF">2004-02-05T14:02:23Z</dcterms:modified>
  <cp:category/>
  <cp:version/>
  <cp:contentType/>
  <cp:contentStatus/>
</cp:coreProperties>
</file>