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očty (2)" sheetId="1" r:id="rId1"/>
  </sheets>
  <definedNames>
    <definedName name="_xlnm.Print_Titles" localSheetId="0">'Počty (2)'!$1:$3</definedName>
  </definedNames>
  <calcPr fullCalcOnLoad="1"/>
</workbook>
</file>

<file path=xl/sharedStrings.xml><?xml version="1.0" encoding="utf-8"?>
<sst xmlns="http://schemas.openxmlformats.org/spreadsheetml/2006/main" count="99" uniqueCount="99">
  <si>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</si>
  <si>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</si>
  <si>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</si>
  <si>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</si>
  <si>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</si>
  <si>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</si>
  <si>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</si>
  <si>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</si>
  <si>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</si>
  <si>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</si>
  <si>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</si>
  <si>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</si>
  <si>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</si>
  <si>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</si>
  <si>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</si>
  <si>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</si>
  <si>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</si>
  <si>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Banovce nad Beb.</t>
  </si>
  <si>
    <t>Ilava</t>
  </si>
  <si>
    <t>Myjava</t>
  </si>
  <si>
    <t>Nové Mesto n/V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</si>
  <si>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</si>
  <si>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</si>
  <si>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</si>
  <si>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</si>
  <si>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</si>
  <si>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</si>
  <si>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</si>
  <si>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</si>
  <si>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</si>
  <si>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</si>
  <si>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</si>
  <si>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</si>
  <si>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</si>
  <si>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</si>
  <si>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</si>
  <si>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</si>
  <si>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</si>
  <si>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</si>
  <si>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</si>
  <si>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</si>
  <si>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</si>
  <si>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</si>
  <si>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</si>
  <si>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</si>
  <si>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</si>
  <si>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</si>
  <si>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</si>
  <si>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</si>
  <si>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</si>
  <si>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</si>
  <si>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</si>
  <si>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</si>
  <si>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</si>
  <si>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</si>
  <si>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</si>
  <si>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</si>
  <si>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</si>
  <si>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</si>
  <si>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</si>
  <si>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</si>
  <si>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</si>
  <si>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</si>
  <si>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</si>
  <si>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</si>
  <si>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</si>
  <si>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</si>
  <si>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</si>
  <si>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</si>
  <si>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</si>
  <si>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</si>
  <si>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</si>
  <si>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</si>
  <si>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</si>
  <si>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</si>
  <si>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</si>
  <si>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</si>
  <si>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</si>
  <si>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</si>
  <si>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</si>
  <si>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</si>
  <si>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</si>
  <si>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</si>
  <si>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</si>
  <si>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</si>
  <si>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</si>
  <si>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</si>
  <si>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</si>
  <si>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obyvateľov</t>
  </si>
  <si>
    <t xml:space="preserve">Výška poskytnutej podpory na obyvateľa </t>
  </si>
  <si>
    <t>Počet zmlúv</t>
  </si>
  <si>
    <t>v tom</t>
  </si>
  <si>
    <t>úver</t>
  </si>
  <si>
    <t>nenávratný príspevok</t>
  </si>
  <si>
    <r>
      <t xml:space="preserve">Poskytnutá podpora celkom         </t>
    </r>
    <r>
      <rPr>
        <sz val="10"/>
        <rFont val="Arial CE"/>
        <family val="2"/>
      </rPr>
      <t>v tis. Sk</t>
    </r>
  </si>
  <si>
    <t>Počet bytov</t>
  </si>
  <si>
    <t>výstavba</t>
  </si>
  <si>
    <t>obnova</t>
  </si>
  <si>
    <t>Košice okolie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</si>
</sst>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Sk-41B]_-;\-* #,##0.00\ [$Sk-41B]_-;_-* &quot;-&quot;??\ [$Sk-41B]_-;_-@_-"/>
    <numFmt numFmtId="173" formatCode="#,##0.0"/>
    <numFmt numFmtId="174" formatCode="#,##0.00\ &quot;Sk&quot;"/>
    <numFmt numFmtId="175" formatCode="#,##0\ &quot;Sk&quot;"/>
    <numFmt numFmtId="176" formatCode="\1\9\6\6"/>
    <numFmt numFmtId="177" formatCode="\1\9\9\6"/>
    <numFmt numFmtId="178" formatCode="\1\9\9\6\1\9\9\7"/>
    <numFmt numFmtId="179" formatCode="\1\9\9\7"/>
    <numFmt numFmtId="180" formatCode="d/m/yy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11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.05"/>
      <name val="Arial CE"/>
      <family val="2"/>
    </font>
    <font>
      <b/>
      <sz val="10.05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3" fontId="0" fillId="0" borderId="0" xfId="21" applyNumberFormat="1" applyFont="1">
      <alignment/>
      <protection/>
    </xf>
    <xf numFmtId="174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1" xfId="21" applyNumberFormat="1" applyFont="1" applyBorder="1">
      <alignment/>
      <protection/>
    </xf>
    <xf numFmtId="3" fontId="8" fillId="0" borderId="0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74" fontId="8" fillId="0" borderId="4" xfId="0" applyNumberFormat="1" applyFont="1" applyBorder="1" applyAlignment="1">
      <alignment vertical="center"/>
    </xf>
    <xf numFmtId="174" fontId="8" fillId="0" borderId="5" xfId="0" applyNumberFormat="1" applyFont="1" applyBorder="1" applyAlignment="1">
      <alignment vertical="center"/>
    </xf>
    <xf numFmtId="0" fontId="8" fillId="0" borderId="6" xfId="21" applyFont="1" applyBorder="1">
      <alignment/>
      <protection/>
    </xf>
    <xf numFmtId="0" fontId="9" fillId="0" borderId="7" xfId="21" applyFont="1" applyBorder="1">
      <alignment horizontal="left"/>
      <protection/>
    </xf>
    <xf numFmtId="0" fontId="0" fillId="0" borderId="8" xfId="21" applyFont="1" applyBorder="1">
      <alignment/>
      <protection/>
    </xf>
    <xf numFmtId="0" fontId="9" fillId="0" borderId="6" xfId="21" applyFont="1" applyBorder="1">
      <alignment horizontal="left"/>
      <protection/>
    </xf>
    <xf numFmtId="0" fontId="7" fillId="0" borderId="6" xfId="21" applyFont="1" applyBorder="1">
      <alignment/>
      <protection/>
    </xf>
    <xf numFmtId="3" fontId="8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9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/>
    </xf>
    <xf numFmtId="3" fontId="10" fillId="0" borderId="12" xfId="0" applyNumberFormat="1" applyFont="1" applyBorder="1" applyAlignment="1">
      <alignment vertical="center"/>
    </xf>
    <xf numFmtId="0" fontId="8" fillId="0" borderId="13" xfId="21" applyFont="1" applyBorder="1">
      <alignment/>
      <protection/>
    </xf>
    <xf numFmtId="3" fontId="8" fillId="0" borderId="13" xfId="0" applyNumberFormat="1" applyFont="1" applyBorder="1" applyAlignment="1">
      <alignment vertical="center"/>
    </xf>
    <xf numFmtId="0" fontId="9" fillId="0" borderId="14" xfId="21" applyFont="1" applyBorder="1" applyAlignment="1">
      <alignment horizontal="right"/>
      <protection/>
    </xf>
    <xf numFmtId="3" fontId="9" fillId="0" borderId="14" xfId="0" applyNumberFormat="1" applyFont="1" applyBorder="1" applyAlignment="1">
      <alignment vertical="center"/>
    </xf>
    <xf numFmtId="0" fontId="0" fillId="0" borderId="15" xfId="21" applyFont="1" applyBorder="1">
      <alignment/>
      <protection/>
    </xf>
    <xf numFmtId="3" fontId="0" fillId="0" borderId="15" xfId="0" applyNumberFormat="1" applyFont="1" applyBorder="1" applyAlignment="1">
      <alignment/>
    </xf>
    <xf numFmtId="0" fontId="9" fillId="0" borderId="13" xfId="21" applyFont="1" applyBorder="1" applyAlignment="1">
      <alignment horizontal="right"/>
      <protection/>
    </xf>
    <xf numFmtId="3" fontId="9" fillId="0" borderId="13" xfId="0" applyNumberFormat="1" applyFont="1" applyBorder="1" applyAlignment="1">
      <alignment vertical="center"/>
    </xf>
    <xf numFmtId="0" fontId="7" fillId="0" borderId="13" xfId="21" applyFont="1" applyBorder="1">
      <alignment/>
      <protection/>
    </xf>
    <xf numFmtId="3" fontId="7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3" fontId="7" fillId="0" borderId="13" xfId="21" applyNumberFormat="1" applyFont="1" applyBorder="1" applyAlignment="1">
      <alignment horizontal="center" vertical="center" wrapText="1"/>
      <protection/>
    </xf>
    <xf numFmtId="3" fontId="7" fillId="0" borderId="9" xfId="21" applyNumberFormat="1" applyFont="1" applyBorder="1" applyAlignment="1">
      <alignment horizontal="center" vertical="center" wrapText="1"/>
      <protection/>
    </xf>
    <xf numFmtId="3" fontId="7" fillId="0" borderId="0" xfId="21" applyNumberFormat="1" applyFont="1" applyBorder="1" applyAlignment="1">
      <alignment horizontal="center" vertical="center" wrapText="1"/>
      <protection/>
    </xf>
    <xf numFmtId="3" fontId="7" fillId="0" borderId="18" xfId="21" applyNumberFormat="1" applyFont="1" applyBorder="1" applyAlignment="1">
      <alignment horizontal="center" vertical="center" wrapText="1"/>
      <protection/>
    </xf>
    <xf numFmtId="3" fontId="7" fillId="0" borderId="19" xfId="21" applyNumberFormat="1" applyFont="1" applyBorder="1" applyAlignment="1">
      <alignment horizontal="center" vertical="center" wrapText="1"/>
      <protection/>
    </xf>
    <xf numFmtId="174" fontId="7" fillId="0" borderId="4" xfId="21" applyNumberFormat="1" applyFont="1" applyBorder="1" applyAlignment="1">
      <alignment horizontal="center" vertical="center" wrapText="1"/>
      <protection/>
    </xf>
    <xf numFmtId="3" fontId="7" fillId="0" borderId="26" xfId="21" applyNumberFormat="1" applyFont="1" applyBorder="1" applyAlignment="1">
      <alignment horizontal="center" vertical="center"/>
      <protection/>
    </xf>
    <xf numFmtId="3" fontId="7" fillId="0" borderId="27" xfId="21" applyNumberFormat="1" applyFont="1" applyBorder="1" applyAlignment="1">
      <alignment horizontal="center" vertical="center" wrapText="1"/>
      <protection/>
    </xf>
    <xf numFmtId="3" fontId="7" fillId="0" borderId="28" xfId="21" applyNumberFormat="1" applyFont="1" applyBorder="1" applyAlignment="1">
      <alignment horizontal="center" vertical="center" wrapText="1"/>
      <protection/>
    </xf>
    <xf numFmtId="3" fontId="7" fillId="0" borderId="29" xfId="21" applyNumberFormat="1" applyFont="1" applyBorder="1" applyAlignment="1">
      <alignment horizontal="center" vertical="center" wrapText="1"/>
      <protection/>
    </xf>
    <xf numFmtId="0" fontId="0" fillId="0" borderId="6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1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4" fontId="8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0" fontId="10" fillId="0" borderId="33" xfId="21" applyFont="1" applyBorder="1">
      <alignment horizontal="left"/>
      <protection/>
    </xf>
    <xf numFmtId="174" fontId="8" fillId="0" borderId="34" xfId="0" applyNumberFormat="1" applyFont="1" applyBorder="1" applyAlignment="1">
      <alignment vertical="center"/>
    </xf>
    <xf numFmtId="174" fontId="8" fillId="0" borderId="35" xfId="0" applyNumberFormat="1" applyFont="1" applyBorder="1" applyAlignment="1">
      <alignment vertical="center"/>
    </xf>
    <xf numFmtId="174" fontId="7" fillId="0" borderId="36" xfId="21" applyNumberFormat="1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/>
    </xf>
    <xf numFmtId="3" fontId="0" fillId="0" borderId="38" xfId="21" applyNumberFormat="1" applyFont="1" applyBorder="1" applyAlignment="1">
      <alignment horizontal="left"/>
      <protection/>
    </xf>
    <xf numFmtId="0" fontId="7" fillId="0" borderId="39" xfId="21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/>
    </xf>
    <xf numFmtId="0" fontId="7" fillId="0" borderId="41" xfId="2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3" fontId="7" fillId="0" borderId="43" xfId="21" applyNumberFormat="1" applyFont="1" applyBorder="1" applyAlignment="1">
      <alignment horizontal="center" vertical="center" wrapText="1"/>
      <protection/>
    </xf>
    <xf numFmtId="3" fontId="0" fillId="0" borderId="44" xfId="0" applyNumberFormat="1" applyFont="1" applyBorder="1" applyAlignment="1">
      <alignment wrapText="1"/>
    </xf>
    <xf numFmtId="3" fontId="7" fillId="0" borderId="45" xfId="21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3" fontId="7" fillId="0" borderId="46" xfId="21" applyNumberFormat="1" applyFont="1" applyBorder="1" applyAlignment="1">
      <alignment horizontal="center"/>
      <protection/>
    </xf>
    <xf numFmtId="3" fontId="7" fillId="0" borderId="47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2" topLeftCell="B8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87" sqref="G87"/>
    </sheetView>
  </sheetViews>
  <sheetFormatPr defaultColWidth="9.00390625" defaultRowHeight="12.75"/>
  <cols>
    <col min="1" max="1" width="19.75390625" style="6" customWidth="1"/>
    <col min="2" max="2" width="8.875" style="6" customWidth="1"/>
    <col min="3" max="3" width="12.375" style="7" customWidth="1"/>
    <col min="4" max="4" width="13.25390625" style="7" customWidth="1"/>
    <col min="5" max="5" width="11.75390625" style="4" customWidth="1"/>
    <col min="6" max="6" width="10.375" style="4" customWidth="1"/>
    <col min="7" max="7" width="10.125" style="4" customWidth="1"/>
    <col min="8" max="8" width="15.625" style="4" hidden="1" customWidth="1"/>
    <col min="9" max="9" width="17.125" style="5" customWidth="1"/>
    <col min="10" max="16384" width="9.125" style="2" customWidth="1"/>
  </cols>
  <sheetData>
    <row r="1" spans="1:9" ht="12.75">
      <c r="A1" s="79" t="s">
        <v>85</v>
      </c>
      <c r="B1" s="81" t="s">
        <v>90</v>
      </c>
      <c r="C1" s="83" t="s">
        <v>94</v>
      </c>
      <c r="D1" s="78" t="s">
        <v>91</v>
      </c>
      <c r="E1" s="78"/>
      <c r="F1" s="87" t="s">
        <v>95</v>
      </c>
      <c r="G1" s="88"/>
      <c r="H1" s="85" t="s">
        <v>88</v>
      </c>
      <c r="I1" s="76" t="s">
        <v>89</v>
      </c>
    </row>
    <row r="2" spans="1:9" s="3" customFormat="1" ht="38.25" customHeight="1" thickBot="1">
      <c r="A2" s="80"/>
      <c r="B2" s="82"/>
      <c r="C2" s="84"/>
      <c r="D2" s="58" t="s">
        <v>92</v>
      </c>
      <c r="E2" s="59" t="s">
        <v>93</v>
      </c>
      <c r="F2" s="60" t="s">
        <v>96</v>
      </c>
      <c r="G2" s="61" t="s">
        <v>97</v>
      </c>
      <c r="H2" s="86"/>
      <c r="I2" s="77"/>
    </row>
    <row r="3" spans="1:9" s="3" customFormat="1" ht="13.5" thickTop="1">
      <c r="A3" s="50"/>
      <c r="B3" s="51"/>
      <c r="C3" s="52"/>
      <c r="D3" s="53"/>
      <c r="E3" s="54"/>
      <c r="F3" s="55"/>
      <c r="G3" s="56"/>
      <c r="H3" s="53"/>
      <c r="I3" s="57"/>
    </row>
    <row r="4" spans="1:9" ht="12.75">
      <c r="A4" s="15" t="s">
        <v>0</v>
      </c>
      <c r="B4" s="26">
        <v>4</v>
      </c>
      <c r="C4" s="27">
        <v>2800</v>
      </c>
      <c r="D4" s="20">
        <v>2800</v>
      </c>
      <c r="E4" s="8">
        <v>0</v>
      </c>
      <c r="F4" s="38">
        <v>4</v>
      </c>
      <c r="G4" s="39">
        <v>0</v>
      </c>
      <c r="H4" s="20">
        <v>44798</v>
      </c>
      <c r="I4" s="13">
        <f>C4/H4*1000</f>
        <v>62.50279030313853</v>
      </c>
    </row>
    <row r="5" spans="1:9" ht="12.75">
      <c r="A5" s="15" t="s">
        <v>1</v>
      </c>
      <c r="B5" s="26">
        <v>177</v>
      </c>
      <c r="C5" s="27">
        <v>122100</v>
      </c>
      <c r="D5" s="20">
        <v>122100</v>
      </c>
      <c r="E5" s="8">
        <v>0</v>
      </c>
      <c r="F5" s="38">
        <v>177</v>
      </c>
      <c r="G5" s="39">
        <v>0</v>
      </c>
      <c r="H5" s="20">
        <v>108139</v>
      </c>
      <c r="I5" s="13">
        <f aca="true" t="shared" si="0" ref="I5:I68">C5/H5*1000</f>
        <v>1129.1023590009154</v>
      </c>
    </row>
    <row r="6" spans="1:9" ht="12.75">
      <c r="A6" s="15" t="s">
        <v>2</v>
      </c>
      <c r="B6" s="26">
        <v>19</v>
      </c>
      <c r="C6" s="27">
        <f>13181000/1000</f>
        <v>13181</v>
      </c>
      <c r="D6" s="20">
        <v>13181</v>
      </c>
      <c r="E6" s="8">
        <v>0</v>
      </c>
      <c r="F6" s="38">
        <v>19</v>
      </c>
      <c r="G6" s="39">
        <v>0</v>
      </c>
      <c r="H6" s="20">
        <v>61418</v>
      </c>
      <c r="I6" s="13">
        <f t="shared" si="0"/>
        <v>214.61135172099387</v>
      </c>
    </row>
    <row r="7" spans="1:9" ht="12.75">
      <c r="A7" s="15" t="s">
        <v>3</v>
      </c>
      <c r="B7" s="26">
        <v>50</v>
      </c>
      <c r="C7" s="27">
        <v>34301</v>
      </c>
      <c r="D7" s="20">
        <v>34301</v>
      </c>
      <c r="E7" s="8">
        <v>0</v>
      </c>
      <c r="F7" s="38">
        <v>50</v>
      </c>
      <c r="G7" s="39">
        <v>0</v>
      </c>
      <c r="H7" s="20">
        <v>93058</v>
      </c>
      <c r="I7" s="13">
        <f t="shared" si="0"/>
        <v>368.5980786176363</v>
      </c>
    </row>
    <row r="8" spans="1:9" ht="12.75">
      <c r="A8" s="15" t="s">
        <v>4</v>
      </c>
      <c r="B8" s="26">
        <v>68</v>
      </c>
      <c r="C8" s="27">
        <v>46908</v>
      </c>
      <c r="D8" s="20">
        <v>46908</v>
      </c>
      <c r="E8" s="8">
        <v>0</v>
      </c>
      <c r="F8" s="38">
        <v>68</v>
      </c>
      <c r="G8" s="39">
        <v>0</v>
      </c>
      <c r="H8" s="20">
        <v>121259</v>
      </c>
      <c r="I8" s="13">
        <f t="shared" si="0"/>
        <v>386.8413890927684</v>
      </c>
    </row>
    <row r="9" spans="1:9" ht="12.75">
      <c r="A9" s="15" t="s">
        <v>5</v>
      </c>
      <c r="B9" s="26">
        <v>130</v>
      </c>
      <c r="C9" s="27">
        <v>87398</v>
      </c>
      <c r="D9" s="20">
        <v>87398</v>
      </c>
      <c r="E9" s="8">
        <v>0</v>
      </c>
      <c r="F9" s="38">
        <v>130</v>
      </c>
      <c r="G9" s="39">
        <v>0</v>
      </c>
      <c r="H9" s="20">
        <v>64354</v>
      </c>
      <c r="I9" s="13">
        <f t="shared" si="0"/>
        <v>1358.0818597134598</v>
      </c>
    </row>
    <row r="10" spans="1:9" ht="12.75">
      <c r="A10" s="15" t="s">
        <v>6</v>
      </c>
      <c r="B10" s="26">
        <v>58</v>
      </c>
      <c r="C10" s="27">
        <v>39140</v>
      </c>
      <c r="D10" s="20">
        <v>39140</v>
      </c>
      <c r="E10" s="8">
        <v>0</v>
      </c>
      <c r="F10" s="38">
        <v>58</v>
      </c>
      <c r="G10" s="39">
        <v>0</v>
      </c>
      <c r="H10" s="20">
        <v>54164</v>
      </c>
      <c r="I10" s="13">
        <f t="shared" si="0"/>
        <v>722.620190532457</v>
      </c>
    </row>
    <row r="11" spans="1:9" ht="12.75">
      <c r="A11" s="15" t="s">
        <v>7</v>
      </c>
      <c r="B11" s="26">
        <v>130</v>
      </c>
      <c r="C11" s="27">
        <v>90270</v>
      </c>
      <c r="D11" s="20">
        <v>90270</v>
      </c>
      <c r="E11" s="8">
        <v>0</v>
      </c>
      <c r="F11" s="38">
        <v>130</v>
      </c>
      <c r="G11" s="39">
        <v>0</v>
      </c>
      <c r="H11" s="20">
        <v>51825</v>
      </c>
      <c r="I11" s="13">
        <f t="shared" si="0"/>
        <v>1741.823444283647</v>
      </c>
    </row>
    <row r="12" spans="1:9" ht="12.75">
      <c r="A12" s="16" t="s">
        <v>8</v>
      </c>
      <c r="B12" s="28">
        <f aca="true" t="shared" si="1" ref="B12:H12">SUM(B4:B11)</f>
        <v>636</v>
      </c>
      <c r="C12" s="29">
        <f t="shared" si="1"/>
        <v>436098</v>
      </c>
      <c r="D12" s="21">
        <f t="shared" si="1"/>
        <v>436098</v>
      </c>
      <c r="E12" s="9">
        <f t="shared" si="1"/>
        <v>0</v>
      </c>
      <c r="F12" s="40">
        <f t="shared" si="1"/>
        <v>636</v>
      </c>
      <c r="G12" s="41">
        <f t="shared" si="1"/>
        <v>0</v>
      </c>
      <c r="H12" s="21">
        <f t="shared" si="1"/>
        <v>599015</v>
      </c>
      <c r="I12" s="69">
        <f t="shared" si="0"/>
        <v>728.0251746617363</v>
      </c>
    </row>
    <row r="13" spans="1:9" ht="12.75">
      <c r="A13" s="62"/>
      <c r="B13" s="63"/>
      <c r="C13" s="64"/>
      <c r="D13" s="65"/>
      <c r="E13" s="66"/>
      <c r="F13" s="67"/>
      <c r="G13" s="68"/>
      <c r="H13" s="65"/>
      <c r="I13" s="13"/>
    </row>
    <row r="14" spans="1:9" ht="12" customHeight="1">
      <c r="A14" s="15" t="s">
        <v>9</v>
      </c>
      <c r="B14" s="26">
        <v>275</v>
      </c>
      <c r="C14" s="27">
        <v>184228</v>
      </c>
      <c r="D14" s="20">
        <v>184228</v>
      </c>
      <c r="E14" s="8">
        <v>0</v>
      </c>
      <c r="F14" s="38">
        <v>273</v>
      </c>
      <c r="G14" s="39">
        <v>2</v>
      </c>
      <c r="H14" s="20">
        <v>112384</v>
      </c>
      <c r="I14" s="13">
        <f t="shared" si="0"/>
        <v>1639.2724943052392</v>
      </c>
    </row>
    <row r="15" spans="1:9" ht="12.75">
      <c r="A15" s="15" t="s">
        <v>10</v>
      </c>
      <c r="B15" s="26">
        <v>76</v>
      </c>
      <c r="C15" s="27">
        <v>49812</v>
      </c>
      <c r="D15" s="20">
        <v>49732</v>
      </c>
      <c r="E15" s="8">
        <v>80</v>
      </c>
      <c r="F15" s="38">
        <v>75</v>
      </c>
      <c r="G15" s="71">
        <v>1</v>
      </c>
      <c r="H15" s="20">
        <v>94533</v>
      </c>
      <c r="I15" s="13">
        <f t="shared" si="0"/>
        <v>526.9271048205388</v>
      </c>
    </row>
    <row r="16" spans="1:9" ht="12.75">
      <c r="A16" s="15" t="s">
        <v>11</v>
      </c>
      <c r="B16" s="26">
        <v>54</v>
      </c>
      <c r="C16" s="27">
        <v>34931</v>
      </c>
      <c r="D16" s="20">
        <v>34931</v>
      </c>
      <c r="E16" s="8">
        <v>0</v>
      </c>
      <c r="F16" s="38">
        <v>54</v>
      </c>
      <c r="G16" s="71">
        <v>0</v>
      </c>
      <c r="H16" s="20">
        <v>45351</v>
      </c>
      <c r="I16" s="13">
        <f t="shared" si="0"/>
        <v>770.2365989724592</v>
      </c>
    </row>
    <row r="17" spans="1:9" ht="12.75">
      <c r="A17" s="15" t="s">
        <v>12</v>
      </c>
      <c r="B17" s="26">
        <v>71</v>
      </c>
      <c r="C17" s="27">
        <v>46809</v>
      </c>
      <c r="D17" s="20">
        <v>46809</v>
      </c>
      <c r="E17" s="8">
        <v>0</v>
      </c>
      <c r="F17" s="38">
        <v>69</v>
      </c>
      <c r="G17" s="71">
        <v>2</v>
      </c>
      <c r="H17" s="20">
        <v>63928</v>
      </c>
      <c r="I17" s="13">
        <f t="shared" si="0"/>
        <v>732.2143661619322</v>
      </c>
    </row>
    <row r="18" spans="1:9" ht="12.75">
      <c r="A18" s="15" t="s">
        <v>13</v>
      </c>
      <c r="B18" s="26">
        <v>52</v>
      </c>
      <c r="C18" s="27">
        <v>35060</v>
      </c>
      <c r="D18" s="20">
        <v>35060</v>
      </c>
      <c r="E18" s="8">
        <v>0</v>
      </c>
      <c r="F18" s="38">
        <v>52</v>
      </c>
      <c r="G18" s="71">
        <v>0</v>
      </c>
      <c r="H18" s="20">
        <v>60891</v>
      </c>
      <c r="I18" s="13">
        <f t="shared" si="0"/>
        <v>575.7829564303427</v>
      </c>
    </row>
    <row r="19" spans="1:9" ht="12.75">
      <c r="A19" s="15" t="s">
        <v>14</v>
      </c>
      <c r="B19" s="26">
        <v>52</v>
      </c>
      <c r="C19" s="27">
        <v>35490</v>
      </c>
      <c r="D19" s="20">
        <v>35490</v>
      </c>
      <c r="E19" s="8">
        <v>0</v>
      </c>
      <c r="F19" s="38">
        <v>52</v>
      </c>
      <c r="G19" s="71">
        <v>0</v>
      </c>
      <c r="H19" s="20">
        <v>46791</v>
      </c>
      <c r="I19" s="13">
        <f t="shared" si="0"/>
        <v>758.4791947169327</v>
      </c>
    </row>
    <row r="20" spans="1:9" ht="12.75">
      <c r="A20" s="15" t="s">
        <v>15</v>
      </c>
      <c r="B20" s="26">
        <v>89</v>
      </c>
      <c r="C20" s="27">
        <v>60027</v>
      </c>
      <c r="D20" s="20">
        <v>59847</v>
      </c>
      <c r="E20" s="8">
        <v>180</v>
      </c>
      <c r="F20" s="38">
        <v>88</v>
      </c>
      <c r="G20" s="71">
        <v>1</v>
      </c>
      <c r="H20" s="20">
        <v>127125</v>
      </c>
      <c r="I20" s="13">
        <f t="shared" si="0"/>
        <v>472.18879056047194</v>
      </c>
    </row>
    <row r="21" spans="1:9" ht="12.75">
      <c r="A21" s="16" t="s">
        <v>16</v>
      </c>
      <c r="B21" s="28">
        <f aca="true" t="shared" si="2" ref="B21:H21">SUM(B14:B20)</f>
        <v>669</v>
      </c>
      <c r="C21" s="29">
        <f t="shared" si="2"/>
        <v>446357</v>
      </c>
      <c r="D21" s="21">
        <f t="shared" si="2"/>
        <v>446097</v>
      </c>
      <c r="E21" s="9">
        <f t="shared" si="2"/>
        <v>260</v>
      </c>
      <c r="F21" s="44">
        <f t="shared" si="2"/>
        <v>663</v>
      </c>
      <c r="G21" s="70">
        <f t="shared" si="2"/>
        <v>6</v>
      </c>
      <c r="H21" s="21">
        <f t="shared" si="2"/>
        <v>551003</v>
      </c>
      <c r="I21" s="69">
        <f t="shared" si="0"/>
        <v>810.0808888517848</v>
      </c>
    </row>
    <row r="22" spans="1:9" ht="12.75">
      <c r="A22" s="17"/>
      <c r="B22" s="30"/>
      <c r="C22" s="31"/>
      <c r="D22" s="22"/>
      <c r="E22" s="10"/>
      <c r="F22" s="42"/>
      <c r="G22" s="72"/>
      <c r="H22" s="65"/>
      <c r="I22" s="13"/>
    </row>
    <row r="23" spans="1:9" ht="12.75">
      <c r="A23" s="15" t="s">
        <v>17</v>
      </c>
      <c r="B23" s="26">
        <v>19</v>
      </c>
      <c r="C23" s="27">
        <v>12823</v>
      </c>
      <c r="D23" s="20">
        <v>12823</v>
      </c>
      <c r="E23" s="8">
        <v>0</v>
      </c>
      <c r="F23" s="38">
        <v>19</v>
      </c>
      <c r="G23" s="71">
        <v>0</v>
      </c>
      <c r="H23" s="20">
        <v>38640</v>
      </c>
      <c r="I23" s="13">
        <f t="shared" si="0"/>
        <v>331.8581780538302</v>
      </c>
    </row>
    <row r="24" spans="1:9" ht="13.5" customHeight="1">
      <c r="A24" s="15" t="s">
        <v>18</v>
      </c>
      <c r="B24" s="26">
        <v>18</v>
      </c>
      <c r="C24" s="27">
        <v>12580</v>
      </c>
      <c r="D24" s="20">
        <v>12580</v>
      </c>
      <c r="E24" s="8">
        <v>0</v>
      </c>
      <c r="F24" s="38">
        <v>18</v>
      </c>
      <c r="G24" s="39">
        <v>0</v>
      </c>
      <c r="H24" s="20">
        <v>62042</v>
      </c>
      <c r="I24" s="13">
        <f t="shared" si="0"/>
        <v>202.76586828277618</v>
      </c>
    </row>
    <row r="25" spans="1:9" ht="12.75">
      <c r="A25" s="15" t="s">
        <v>19</v>
      </c>
      <c r="B25" s="26">
        <v>7</v>
      </c>
      <c r="C25" s="27">
        <v>4495</v>
      </c>
      <c r="D25" s="20">
        <v>4495</v>
      </c>
      <c r="E25" s="8">
        <v>0</v>
      </c>
      <c r="F25" s="38">
        <v>7</v>
      </c>
      <c r="G25" s="39">
        <v>0</v>
      </c>
      <c r="H25" s="20">
        <v>29243</v>
      </c>
      <c r="I25" s="13">
        <f t="shared" si="0"/>
        <v>153.7119994528605</v>
      </c>
    </row>
    <row r="26" spans="1:9" ht="12.75">
      <c r="A26" s="15" t="s">
        <v>20</v>
      </c>
      <c r="B26" s="26">
        <v>34</v>
      </c>
      <c r="C26" s="27">
        <v>23550</v>
      </c>
      <c r="D26" s="20">
        <v>23550</v>
      </c>
      <c r="E26" s="8">
        <v>0</v>
      </c>
      <c r="F26" s="38">
        <v>34</v>
      </c>
      <c r="G26" s="39">
        <v>0</v>
      </c>
      <c r="H26" s="20">
        <v>63530</v>
      </c>
      <c r="I26" s="13">
        <f t="shared" si="0"/>
        <v>370.6910121202581</v>
      </c>
    </row>
    <row r="27" spans="1:9" ht="12.75">
      <c r="A27" s="15" t="s">
        <v>86</v>
      </c>
      <c r="B27" s="26">
        <v>13</v>
      </c>
      <c r="C27" s="27">
        <v>8064</v>
      </c>
      <c r="D27" s="20">
        <v>8064</v>
      </c>
      <c r="E27" s="8">
        <v>0</v>
      </c>
      <c r="F27" s="38">
        <v>13</v>
      </c>
      <c r="G27" s="39">
        <v>0</v>
      </c>
      <c r="H27" s="20">
        <v>48005</v>
      </c>
      <c r="I27" s="13">
        <f t="shared" si="0"/>
        <v>167.98250182272682</v>
      </c>
    </row>
    <row r="28" spans="1:9" ht="12.75">
      <c r="A28" s="15" t="s">
        <v>21</v>
      </c>
      <c r="B28" s="26">
        <v>33</v>
      </c>
      <c r="C28" s="27">
        <v>21300</v>
      </c>
      <c r="D28" s="20">
        <v>21300</v>
      </c>
      <c r="E28" s="8">
        <v>0</v>
      </c>
      <c r="F28" s="38">
        <v>33</v>
      </c>
      <c r="G28" s="39">
        <v>0</v>
      </c>
      <c r="H28" s="20">
        <v>65150</v>
      </c>
      <c r="I28" s="13">
        <f t="shared" si="0"/>
        <v>326.9378357636224</v>
      </c>
    </row>
    <row r="29" spans="1:9" ht="12.75">
      <c r="A29" s="15" t="s">
        <v>22</v>
      </c>
      <c r="B29" s="26">
        <v>92</v>
      </c>
      <c r="C29" s="27">
        <v>58546</v>
      </c>
      <c r="D29" s="20">
        <v>58346</v>
      </c>
      <c r="E29" s="8">
        <v>200</v>
      </c>
      <c r="F29" s="38">
        <v>89</v>
      </c>
      <c r="G29" s="39">
        <v>3</v>
      </c>
      <c r="H29" s="20">
        <v>140444</v>
      </c>
      <c r="I29" s="13">
        <f t="shared" si="0"/>
        <v>416.8636609609524</v>
      </c>
    </row>
    <row r="30" spans="1:9" ht="12.75">
      <c r="A30" s="15" t="s">
        <v>23</v>
      </c>
      <c r="B30" s="26">
        <v>56</v>
      </c>
      <c r="C30" s="27">
        <v>37562</v>
      </c>
      <c r="D30" s="20">
        <v>37562</v>
      </c>
      <c r="E30" s="8">
        <v>0</v>
      </c>
      <c r="F30" s="38">
        <v>56</v>
      </c>
      <c r="G30" s="39">
        <v>0</v>
      </c>
      <c r="H30" s="20">
        <v>45761</v>
      </c>
      <c r="I30" s="13">
        <f t="shared" si="0"/>
        <v>820.829964380149</v>
      </c>
    </row>
    <row r="31" spans="1:9" ht="12.75">
      <c r="A31" s="15" t="s">
        <v>24</v>
      </c>
      <c r="B31" s="26">
        <v>173</v>
      </c>
      <c r="C31" s="27">
        <v>114917</v>
      </c>
      <c r="D31" s="20">
        <v>114917</v>
      </c>
      <c r="E31" s="8">
        <v>0</v>
      </c>
      <c r="F31" s="38">
        <v>173</v>
      </c>
      <c r="G31" s="39">
        <v>0</v>
      </c>
      <c r="H31" s="20">
        <v>112767</v>
      </c>
      <c r="I31" s="13">
        <f t="shared" si="0"/>
        <v>1019.0658614665638</v>
      </c>
    </row>
    <row r="32" spans="1:9" ht="12.75">
      <c r="A32" s="16" t="s">
        <v>84</v>
      </c>
      <c r="B32" s="28">
        <f aca="true" t="shared" si="3" ref="B32:H32">SUM(B23:B31)</f>
        <v>445</v>
      </c>
      <c r="C32" s="29">
        <f t="shared" si="3"/>
        <v>293837</v>
      </c>
      <c r="D32" s="21">
        <f t="shared" si="3"/>
        <v>293637</v>
      </c>
      <c r="E32" s="9">
        <f t="shared" si="3"/>
        <v>200</v>
      </c>
      <c r="F32" s="40">
        <f t="shared" si="3"/>
        <v>442</v>
      </c>
      <c r="G32" s="41">
        <f t="shared" si="3"/>
        <v>3</v>
      </c>
      <c r="H32" s="21">
        <f t="shared" si="3"/>
        <v>605582</v>
      </c>
      <c r="I32" s="14">
        <f t="shared" si="0"/>
        <v>485.2142236724341</v>
      </c>
    </row>
    <row r="33" spans="1:9" ht="12.75">
      <c r="A33" s="17"/>
      <c r="B33" s="30"/>
      <c r="C33" s="31"/>
      <c r="D33" s="22"/>
      <c r="E33" s="10"/>
      <c r="F33" s="42"/>
      <c r="G33" s="43"/>
      <c r="H33" s="22"/>
      <c r="I33" s="13"/>
    </row>
    <row r="34" spans="1:9" ht="12.75">
      <c r="A34" s="15" t="s">
        <v>25</v>
      </c>
      <c r="B34" s="26">
        <v>40</v>
      </c>
      <c r="C34" s="27">
        <v>25099</v>
      </c>
      <c r="D34" s="20">
        <v>25019</v>
      </c>
      <c r="E34" s="8">
        <v>80</v>
      </c>
      <c r="F34" s="38">
        <v>36</v>
      </c>
      <c r="G34" s="39">
        <v>4</v>
      </c>
      <c r="H34" s="20">
        <v>108556</v>
      </c>
      <c r="I34" s="13">
        <f t="shared" si="0"/>
        <v>231.2078558532002</v>
      </c>
    </row>
    <row r="35" spans="1:9" ht="12.75">
      <c r="A35" s="15" t="s">
        <v>26</v>
      </c>
      <c r="B35" s="26">
        <v>25</v>
      </c>
      <c r="C35" s="27">
        <v>16510</v>
      </c>
      <c r="D35" s="20">
        <v>16510</v>
      </c>
      <c r="E35" s="8">
        <v>0</v>
      </c>
      <c r="F35" s="38">
        <v>24</v>
      </c>
      <c r="G35" s="39">
        <v>1</v>
      </c>
      <c r="H35" s="20">
        <v>120021</v>
      </c>
      <c r="I35" s="13">
        <f t="shared" si="0"/>
        <v>137.55926046275235</v>
      </c>
    </row>
    <row r="36" spans="1:9" ht="12.75">
      <c r="A36" s="15" t="s">
        <v>27</v>
      </c>
      <c r="B36" s="26">
        <v>137</v>
      </c>
      <c r="C36" s="27">
        <v>91381</v>
      </c>
      <c r="D36" s="20">
        <v>91081</v>
      </c>
      <c r="E36" s="8">
        <v>300</v>
      </c>
      <c r="F36" s="38">
        <v>135</v>
      </c>
      <c r="G36" s="39">
        <v>5</v>
      </c>
      <c r="H36" s="20">
        <v>163540</v>
      </c>
      <c r="I36" s="13">
        <f t="shared" si="0"/>
        <v>558.7684970037911</v>
      </c>
    </row>
    <row r="37" spans="1:9" ht="12.75">
      <c r="A37" s="15" t="s">
        <v>28</v>
      </c>
      <c r="B37" s="26">
        <v>85</v>
      </c>
      <c r="C37" s="27">
        <v>54568</v>
      </c>
      <c r="D37" s="20">
        <v>54308</v>
      </c>
      <c r="E37" s="8">
        <v>260</v>
      </c>
      <c r="F37" s="38">
        <v>85</v>
      </c>
      <c r="G37" s="39">
        <v>4</v>
      </c>
      <c r="H37" s="20">
        <v>149594</v>
      </c>
      <c r="I37" s="13">
        <f t="shared" si="0"/>
        <v>364.77398826156127</v>
      </c>
    </row>
    <row r="38" spans="1:9" ht="12.75">
      <c r="A38" s="15" t="s">
        <v>29</v>
      </c>
      <c r="B38" s="26">
        <v>39</v>
      </c>
      <c r="C38" s="27">
        <v>26939</v>
      </c>
      <c r="D38" s="20">
        <v>26939</v>
      </c>
      <c r="E38" s="8">
        <v>0</v>
      </c>
      <c r="F38" s="38">
        <v>39</v>
      </c>
      <c r="G38" s="39">
        <v>0</v>
      </c>
      <c r="H38" s="20">
        <v>54000</v>
      </c>
      <c r="I38" s="13">
        <f t="shared" si="0"/>
        <v>498.8703703703704</v>
      </c>
    </row>
    <row r="39" spans="1:9" ht="12.75">
      <c r="A39" s="15" t="s">
        <v>30</v>
      </c>
      <c r="B39" s="26">
        <v>61</v>
      </c>
      <c r="C39" s="27">
        <v>41053</v>
      </c>
      <c r="D39" s="20">
        <v>41053</v>
      </c>
      <c r="E39" s="8">
        <v>0</v>
      </c>
      <c r="F39" s="38">
        <v>61</v>
      </c>
      <c r="G39" s="39">
        <v>0</v>
      </c>
      <c r="H39" s="20">
        <v>74089</v>
      </c>
      <c r="I39" s="13">
        <f t="shared" si="0"/>
        <v>554.103848074613</v>
      </c>
    </row>
    <row r="40" spans="1:9" ht="12.75">
      <c r="A40" s="15" t="s">
        <v>31</v>
      </c>
      <c r="B40" s="26">
        <v>41</v>
      </c>
      <c r="C40" s="27">
        <v>27300</v>
      </c>
      <c r="D40" s="20">
        <v>27300</v>
      </c>
      <c r="E40" s="8">
        <v>0</v>
      </c>
      <c r="F40" s="38">
        <v>41</v>
      </c>
      <c r="G40" s="39">
        <v>0</v>
      </c>
      <c r="H40" s="20">
        <v>43622</v>
      </c>
      <c r="I40" s="13">
        <f t="shared" si="0"/>
        <v>625.8310027050571</v>
      </c>
    </row>
    <row r="41" spans="1:9" ht="12.75">
      <c r="A41" s="16" t="s">
        <v>83</v>
      </c>
      <c r="B41" s="28">
        <f aca="true" t="shared" si="4" ref="B41:H41">SUM(B34:B40)</f>
        <v>428</v>
      </c>
      <c r="C41" s="29">
        <f t="shared" si="4"/>
        <v>282850</v>
      </c>
      <c r="D41" s="21">
        <f t="shared" si="4"/>
        <v>282210</v>
      </c>
      <c r="E41" s="9">
        <f t="shared" si="4"/>
        <v>640</v>
      </c>
      <c r="F41" s="44">
        <f t="shared" si="4"/>
        <v>421</v>
      </c>
      <c r="G41" s="45">
        <f t="shared" si="4"/>
        <v>14</v>
      </c>
      <c r="H41" s="23">
        <f t="shared" si="4"/>
        <v>713422</v>
      </c>
      <c r="I41" s="13">
        <f t="shared" si="0"/>
        <v>396.46941081155336</v>
      </c>
    </row>
    <row r="42" spans="1:9" ht="12.75">
      <c r="A42" s="17"/>
      <c r="B42" s="30"/>
      <c r="C42" s="31"/>
      <c r="D42" s="22"/>
      <c r="E42" s="10"/>
      <c r="F42" s="42"/>
      <c r="G42" s="43"/>
      <c r="H42" s="22"/>
      <c r="I42" s="75"/>
    </row>
    <row r="43" spans="1:9" ht="12.75">
      <c r="A43" s="15" t="s">
        <v>32</v>
      </c>
      <c r="B43" s="26">
        <v>43</v>
      </c>
      <c r="C43" s="27">
        <v>27918</v>
      </c>
      <c r="D43" s="20">
        <v>27918</v>
      </c>
      <c r="E43" s="8">
        <v>0</v>
      </c>
      <c r="F43" s="38">
        <v>42</v>
      </c>
      <c r="G43" s="39">
        <v>1</v>
      </c>
      <c r="H43" s="20">
        <v>30788</v>
      </c>
      <c r="I43" s="13">
        <f t="shared" si="0"/>
        <v>906.7818630635312</v>
      </c>
    </row>
    <row r="44" spans="1:9" ht="12.75">
      <c r="A44" s="15" t="s">
        <v>33</v>
      </c>
      <c r="B44" s="26">
        <v>86</v>
      </c>
      <c r="C44" s="27">
        <v>54082</v>
      </c>
      <c r="D44" s="20">
        <v>53982</v>
      </c>
      <c r="E44" s="8">
        <v>100</v>
      </c>
      <c r="F44" s="38">
        <v>85</v>
      </c>
      <c r="G44" s="39">
        <v>1</v>
      </c>
      <c r="H44" s="20">
        <v>92843</v>
      </c>
      <c r="I44" s="13">
        <f t="shared" si="0"/>
        <v>582.5102592548711</v>
      </c>
    </row>
    <row r="45" spans="1:9" ht="12.75">
      <c r="A45" s="15" t="s">
        <v>34</v>
      </c>
      <c r="B45" s="26">
        <v>26</v>
      </c>
      <c r="C45" s="27">
        <v>17340</v>
      </c>
      <c r="D45" s="20">
        <v>17340</v>
      </c>
      <c r="E45" s="8">
        <v>0</v>
      </c>
      <c r="F45" s="38">
        <v>26</v>
      </c>
      <c r="G45" s="39">
        <v>0</v>
      </c>
      <c r="H45" s="20">
        <v>39364</v>
      </c>
      <c r="I45" s="13">
        <f t="shared" si="0"/>
        <v>440.50401381973376</v>
      </c>
    </row>
    <row r="46" spans="1:9" ht="12.75">
      <c r="A46" s="15" t="s">
        <v>35</v>
      </c>
      <c r="B46" s="26">
        <v>28</v>
      </c>
      <c r="C46" s="27">
        <v>17293</v>
      </c>
      <c r="D46" s="20">
        <v>17293</v>
      </c>
      <c r="E46" s="8">
        <v>0</v>
      </c>
      <c r="F46" s="38">
        <v>28</v>
      </c>
      <c r="G46" s="39">
        <v>0</v>
      </c>
      <c r="H46" s="20">
        <v>33778</v>
      </c>
      <c r="I46" s="13">
        <f t="shared" si="0"/>
        <v>511.96044762863403</v>
      </c>
    </row>
    <row r="47" spans="1:9" ht="12.75">
      <c r="A47" s="15" t="s">
        <v>36</v>
      </c>
      <c r="B47" s="26">
        <v>96</v>
      </c>
      <c r="C47" s="27">
        <v>65198</v>
      </c>
      <c r="D47" s="20">
        <v>65198</v>
      </c>
      <c r="E47" s="8">
        <v>0</v>
      </c>
      <c r="F47" s="38">
        <v>94</v>
      </c>
      <c r="G47" s="39">
        <v>2</v>
      </c>
      <c r="H47" s="20">
        <v>73984</v>
      </c>
      <c r="I47" s="13">
        <f t="shared" si="0"/>
        <v>881.2445934256056</v>
      </c>
    </row>
    <row r="48" spans="1:9" ht="12.75">
      <c r="A48" s="15" t="s">
        <v>37</v>
      </c>
      <c r="B48" s="26">
        <v>109</v>
      </c>
      <c r="C48" s="27">
        <v>182600</v>
      </c>
      <c r="D48" s="20">
        <v>182600</v>
      </c>
      <c r="E48" s="8">
        <v>0</v>
      </c>
      <c r="F48" s="38">
        <v>66</v>
      </c>
      <c r="G48" s="39">
        <v>1154</v>
      </c>
      <c r="H48" s="20">
        <v>97813</v>
      </c>
      <c r="I48" s="13">
        <f t="shared" si="0"/>
        <v>1866.8275178146055</v>
      </c>
    </row>
    <row r="49" spans="1:9" ht="12.75">
      <c r="A49" s="15" t="s">
        <v>38</v>
      </c>
      <c r="B49" s="26">
        <v>101</v>
      </c>
      <c r="C49" s="27">
        <v>58440</v>
      </c>
      <c r="D49" s="20">
        <v>58380</v>
      </c>
      <c r="E49" s="8">
        <v>60</v>
      </c>
      <c r="F49" s="38">
        <v>100</v>
      </c>
      <c r="G49" s="39">
        <v>1</v>
      </c>
      <c r="H49" s="20">
        <v>56053</v>
      </c>
      <c r="I49" s="13">
        <f t="shared" si="0"/>
        <v>1042.584696626407</v>
      </c>
    </row>
    <row r="50" spans="1:9" ht="12.75">
      <c r="A50" s="15" t="s">
        <v>39</v>
      </c>
      <c r="B50" s="26">
        <v>61</v>
      </c>
      <c r="C50" s="27">
        <v>37318</v>
      </c>
      <c r="D50" s="20">
        <v>37038</v>
      </c>
      <c r="E50" s="8">
        <v>280</v>
      </c>
      <c r="F50" s="38">
        <v>55</v>
      </c>
      <c r="G50" s="39">
        <v>6</v>
      </c>
      <c r="H50" s="20">
        <v>59420</v>
      </c>
      <c r="I50" s="13">
        <f t="shared" si="0"/>
        <v>628.037697744867</v>
      </c>
    </row>
    <row r="51" spans="1:9" ht="12.75">
      <c r="A51" s="15" t="s">
        <v>40</v>
      </c>
      <c r="B51" s="26">
        <v>20</v>
      </c>
      <c r="C51" s="27">
        <v>34069</v>
      </c>
      <c r="D51" s="20">
        <v>34069</v>
      </c>
      <c r="E51" s="8">
        <v>0</v>
      </c>
      <c r="F51" s="38">
        <v>14</v>
      </c>
      <c r="G51" s="39">
        <v>200</v>
      </c>
      <c r="H51" s="20">
        <v>16866</v>
      </c>
      <c r="I51" s="13">
        <f t="shared" si="0"/>
        <v>2019.9810269180598</v>
      </c>
    </row>
    <row r="52" spans="1:9" ht="12.75">
      <c r="A52" s="15" t="s">
        <v>41</v>
      </c>
      <c r="B52" s="26">
        <v>54</v>
      </c>
      <c r="C52" s="27">
        <v>33520</v>
      </c>
      <c r="D52" s="20">
        <v>33520</v>
      </c>
      <c r="E52" s="8">
        <v>0</v>
      </c>
      <c r="F52" s="38">
        <v>54</v>
      </c>
      <c r="G52" s="39">
        <v>0</v>
      </c>
      <c r="H52" s="20">
        <v>35062</v>
      </c>
      <c r="I52" s="13">
        <f t="shared" si="0"/>
        <v>956.0207632194398</v>
      </c>
    </row>
    <row r="53" spans="1:9" ht="12.75">
      <c r="A53" s="15" t="s">
        <v>42</v>
      </c>
      <c r="B53" s="26">
        <v>144</v>
      </c>
      <c r="C53" s="27">
        <v>96715</v>
      </c>
      <c r="D53" s="20">
        <v>96715</v>
      </c>
      <c r="E53" s="8">
        <v>0</v>
      </c>
      <c r="F53" s="38">
        <v>144</v>
      </c>
      <c r="G53" s="39">
        <v>0</v>
      </c>
      <c r="H53" s="20">
        <v>156361</v>
      </c>
      <c r="I53" s="13">
        <f t="shared" si="0"/>
        <v>618.5365916053236</v>
      </c>
    </row>
    <row r="54" spans="1:9" ht="12.75">
      <c r="A54" s="16" t="s">
        <v>43</v>
      </c>
      <c r="B54" s="28">
        <f aca="true" t="shared" si="5" ref="B54:H54">SUM(B43:B53)</f>
        <v>768</v>
      </c>
      <c r="C54" s="29">
        <f t="shared" si="5"/>
        <v>624493</v>
      </c>
      <c r="D54" s="21">
        <f t="shared" si="5"/>
        <v>624053</v>
      </c>
      <c r="E54" s="9">
        <f t="shared" si="5"/>
        <v>440</v>
      </c>
      <c r="F54" s="44">
        <f t="shared" si="5"/>
        <v>708</v>
      </c>
      <c r="G54" s="45">
        <f t="shared" si="5"/>
        <v>1365</v>
      </c>
      <c r="H54" s="23">
        <f t="shared" si="5"/>
        <v>692332</v>
      </c>
      <c r="I54" s="13">
        <f t="shared" si="0"/>
        <v>902.0137737386109</v>
      </c>
    </row>
    <row r="55" spans="1:9" ht="12.75">
      <c r="A55" s="17"/>
      <c r="B55" s="30"/>
      <c r="C55" s="31"/>
      <c r="D55" s="22"/>
      <c r="E55" s="10"/>
      <c r="F55" s="42"/>
      <c r="G55" s="43"/>
      <c r="H55" s="22"/>
      <c r="I55" s="75"/>
    </row>
    <row r="56" spans="1:9" ht="12.75">
      <c r="A56" s="15" t="s">
        <v>44</v>
      </c>
      <c r="B56" s="26">
        <v>42</v>
      </c>
      <c r="C56" s="27">
        <v>28135</v>
      </c>
      <c r="D56" s="20">
        <v>28135</v>
      </c>
      <c r="E56" s="8">
        <v>0</v>
      </c>
      <c r="F56" s="38">
        <v>42</v>
      </c>
      <c r="G56" s="39">
        <v>0</v>
      </c>
      <c r="H56" s="20">
        <v>111984</v>
      </c>
      <c r="I56" s="13">
        <f t="shared" si="0"/>
        <v>251.2412487498214</v>
      </c>
    </row>
    <row r="57" spans="1:9" ht="12.75">
      <c r="A57" s="15" t="s">
        <v>45</v>
      </c>
      <c r="B57" s="26">
        <v>11</v>
      </c>
      <c r="C57" s="27">
        <v>9191</v>
      </c>
      <c r="D57" s="20">
        <v>9191</v>
      </c>
      <c r="E57" s="8">
        <v>0</v>
      </c>
      <c r="F57" s="38">
        <v>9</v>
      </c>
      <c r="G57" s="39">
        <v>56</v>
      </c>
      <c r="H57" s="20">
        <v>17151</v>
      </c>
      <c r="I57" s="13">
        <f t="shared" si="0"/>
        <v>535.8871202845315</v>
      </c>
    </row>
    <row r="58" spans="1:9" ht="14.25" customHeight="1">
      <c r="A58" s="15" t="s">
        <v>46</v>
      </c>
      <c r="B58" s="26">
        <v>13</v>
      </c>
      <c r="C58" s="27">
        <v>8325</v>
      </c>
      <c r="D58" s="20">
        <v>8325</v>
      </c>
      <c r="E58" s="8">
        <v>0</v>
      </c>
      <c r="F58" s="38">
        <v>12</v>
      </c>
      <c r="G58" s="39">
        <v>1</v>
      </c>
      <c r="H58" s="20">
        <v>65909</v>
      </c>
      <c r="I58" s="13">
        <f t="shared" si="0"/>
        <v>126.3105190489918</v>
      </c>
    </row>
    <row r="59" spans="1:9" ht="14.25" customHeight="1">
      <c r="A59" s="15" t="s">
        <v>47</v>
      </c>
      <c r="B59" s="26">
        <v>12</v>
      </c>
      <c r="C59" s="27">
        <v>8300</v>
      </c>
      <c r="D59" s="20">
        <v>8300</v>
      </c>
      <c r="E59" s="8">
        <v>0</v>
      </c>
      <c r="F59" s="38">
        <v>12</v>
      </c>
      <c r="G59" s="39">
        <v>0</v>
      </c>
      <c r="H59" s="20">
        <v>33514</v>
      </c>
      <c r="I59" s="13">
        <f t="shared" si="0"/>
        <v>247.65769529151996</v>
      </c>
    </row>
    <row r="60" spans="1:9" ht="12.75">
      <c r="A60" s="15" t="s">
        <v>48</v>
      </c>
      <c r="B60" s="26">
        <v>11</v>
      </c>
      <c r="C60" s="27">
        <v>7134</v>
      </c>
      <c r="D60" s="20">
        <v>7034</v>
      </c>
      <c r="E60" s="8">
        <v>100</v>
      </c>
      <c r="F60" s="38">
        <v>11</v>
      </c>
      <c r="G60" s="39">
        <v>0</v>
      </c>
      <c r="H60" s="20">
        <v>22885</v>
      </c>
      <c r="I60" s="13">
        <f t="shared" si="0"/>
        <v>311.73257592309375</v>
      </c>
    </row>
    <row r="61" spans="1:9" ht="12.75">
      <c r="A61" s="15" t="s">
        <v>49</v>
      </c>
      <c r="B61" s="26">
        <v>22</v>
      </c>
      <c r="C61" s="27">
        <v>14500</v>
      </c>
      <c r="D61" s="20">
        <v>14500</v>
      </c>
      <c r="E61" s="8">
        <v>0</v>
      </c>
      <c r="F61" s="38">
        <v>22</v>
      </c>
      <c r="G61" s="39">
        <v>0</v>
      </c>
      <c r="H61" s="20">
        <v>73301</v>
      </c>
      <c r="I61" s="13">
        <f t="shared" si="0"/>
        <v>197.81449093463937</v>
      </c>
    </row>
    <row r="62" spans="1:9" ht="12.75">
      <c r="A62" s="15" t="s">
        <v>50</v>
      </c>
      <c r="B62" s="26">
        <v>12</v>
      </c>
      <c r="C62" s="27">
        <v>5830</v>
      </c>
      <c r="D62" s="20">
        <v>5830</v>
      </c>
      <c r="E62" s="8">
        <v>0</v>
      </c>
      <c r="F62" s="38">
        <v>12</v>
      </c>
      <c r="G62" s="39">
        <v>0</v>
      </c>
      <c r="H62" s="20">
        <v>23202</v>
      </c>
      <c r="I62" s="13">
        <f t="shared" si="0"/>
        <v>251.27144211705888</v>
      </c>
    </row>
    <row r="63" spans="1:9" ht="12.75">
      <c r="A63" s="15" t="s">
        <v>51</v>
      </c>
      <c r="B63" s="26">
        <v>4</v>
      </c>
      <c r="C63" s="27">
        <v>2150</v>
      </c>
      <c r="D63" s="20">
        <v>2150</v>
      </c>
      <c r="E63" s="8">
        <v>0</v>
      </c>
      <c r="F63" s="38">
        <v>4</v>
      </c>
      <c r="G63" s="39">
        <v>0</v>
      </c>
      <c r="H63" s="20">
        <v>40918</v>
      </c>
      <c r="I63" s="13">
        <f t="shared" si="0"/>
        <v>52.54411261547486</v>
      </c>
    </row>
    <row r="64" spans="1:9" ht="12.75">
      <c r="A64" s="15" t="s">
        <v>52</v>
      </c>
      <c r="B64" s="26">
        <v>27</v>
      </c>
      <c r="C64" s="27">
        <v>17862</v>
      </c>
      <c r="D64" s="20">
        <v>17802</v>
      </c>
      <c r="E64" s="8">
        <v>60</v>
      </c>
      <c r="F64" s="38">
        <v>25</v>
      </c>
      <c r="G64" s="39">
        <v>2</v>
      </c>
      <c r="H64" s="20">
        <v>83124</v>
      </c>
      <c r="I64" s="13">
        <f t="shared" si="0"/>
        <v>214.883788075646</v>
      </c>
    </row>
    <row r="65" spans="1:9" ht="12.75">
      <c r="A65" s="15" t="s">
        <v>53</v>
      </c>
      <c r="B65" s="26">
        <v>5</v>
      </c>
      <c r="C65" s="27">
        <v>3000</v>
      </c>
      <c r="D65" s="20">
        <v>3000</v>
      </c>
      <c r="E65" s="8">
        <v>0</v>
      </c>
      <c r="F65" s="38">
        <v>5</v>
      </c>
      <c r="G65" s="39">
        <v>0</v>
      </c>
      <c r="H65" s="20">
        <v>46741</v>
      </c>
      <c r="I65" s="13">
        <f t="shared" si="0"/>
        <v>64.183479172461</v>
      </c>
    </row>
    <row r="66" spans="1:9" ht="12.75">
      <c r="A66" s="15" t="s">
        <v>54</v>
      </c>
      <c r="B66" s="26">
        <v>41</v>
      </c>
      <c r="C66" s="27">
        <v>26944</v>
      </c>
      <c r="D66" s="20">
        <v>26944</v>
      </c>
      <c r="E66" s="8">
        <v>0</v>
      </c>
      <c r="F66" s="38">
        <v>39</v>
      </c>
      <c r="G66" s="39">
        <v>2</v>
      </c>
      <c r="H66" s="20">
        <v>67633</v>
      </c>
      <c r="I66" s="13">
        <f t="shared" si="0"/>
        <v>398.3854035751778</v>
      </c>
    </row>
    <row r="67" spans="1:9" ht="12.75">
      <c r="A67" s="15" t="s">
        <v>55</v>
      </c>
      <c r="B67" s="26">
        <v>10</v>
      </c>
      <c r="C67" s="27">
        <v>6236</v>
      </c>
      <c r="D67" s="20">
        <v>6236</v>
      </c>
      <c r="E67" s="8">
        <v>0</v>
      </c>
      <c r="F67" s="38">
        <v>10</v>
      </c>
      <c r="G67" s="39">
        <v>0</v>
      </c>
      <c r="H67" s="20">
        <v>27634</v>
      </c>
      <c r="I67" s="13">
        <f t="shared" si="0"/>
        <v>225.66403705580083</v>
      </c>
    </row>
    <row r="68" spans="1:9" ht="12.75">
      <c r="A68" s="15" t="s">
        <v>56</v>
      </c>
      <c r="B68" s="26">
        <v>34</v>
      </c>
      <c r="C68" s="27">
        <v>48332</v>
      </c>
      <c r="D68" s="20">
        <v>48332</v>
      </c>
      <c r="E68" s="8">
        <v>0</v>
      </c>
      <c r="F68" s="38">
        <v>4</v>
      </c>
      <c r="G68" s="39">
        <v>274</v>
      </c>
      <c r="H68" s="20">
        <v>48125</v>
      </c>
      <c r="I68" s="13">
        <f t="shared" si="0"/>
        <v>1004.3012987012987</v>
      </c>
    </row>
    <row r="69" spans="1:9" s="3" customFormat="1" ht="12.75">
      <c r="A69" s="16" t="s">
        <v>82</v>
      </c>
      <c r="B69" s="28">
        <f aca="true" t="shared" si="6" ref="B69:H69">SUM(B56:B68)</f>
        <v>244</v>
      </c>
      <c r="C69" s="29">
        <f t="shared" si="6"/>
        <v>185939</v>
      </c>
      <c r="D69" s="21">
        <f t="shared" si="6"/>
        <v>185779</v>
      </c>
      <c r="E69" s="9">
        <f t="shared" si="6"/>
        <v>160</v>
      </c>
      <c r="F69" s="40">
        <f t="shared" si="6"/>
        <v>207</v>
      </c>
      <c r="G69" s="41">
        <f t="shared" si="6"/>
        <v>335</v>
      </c>
      <c r="H69" s="21">
        <f t="shared" si="6"/>
        <v>662121</v>
      </c>
      <c r="I69" s="69">
        <f aca="true" t="shared" si="7" ref="I69:I99">C69/H69*1000</f>
        <v>280.82329362759975</v>
      </c>
    </row>
    <row r="70" spans="1:9" s="3" customFormat="1" ht="12.75">
      <c r="A70" s="19"/>
      <c r="B70" s="34"/>
      <c r="C70" s="35"/>
      <c r="D70" s="24"/>
      <c r="E70" s="12"/>
      <c r="F70" s="46"/>
      <c r="G70" s="47"/>
      <c r="H70" s="24"/>
      <c r="I70" s="13"/>
    </row>
    <row r="71" spans="1:9" ht="12.75">
      <c r="A71" s="15" t="s">
        <v>57</v>
      </c>
      <c r="B71" s="26">
        <v>66</v>
      </c>
      <c r="C71" s="27">
        <v>43215</v>
      </c>
      <c r="D71" s="20">
        <v>43115</v>
      </c>
      <c r="E71" s="8">
        <v>100</v>
      </c>
      <c r="F71" s="38">
        <v>65</v>
      </c>
      <c r="G71" s="39">
        <v>1</v>
      </c>
      <c r="H71" s="20">
        <v>75793</v>
      </c>
      <c r="I71" s="13">
        <f t="shared" si="7"/>
        <v>570.171387859037</v>
      </c>
    </row>
    <row r="72" spans="1:9" ht="12.75">
      <c r="A72" s="15" t="s">
        <v>58</v>
      </c>
      <c r="B72" s="26">
        <v>56</v>
      </c>
      <c r="C72" s="27">
        <v>36299</v>
      </c>
      <c r="D72" s="20">
        <v>36159</v>
      </c>
      <c r="E72" s="8">
        <v>140</v>
      </c>
      <c r="F72" s="38">
        <v>55</v>
      </c>
      <c r="G72" s="39">
        <v>1</v>
      </c>
      <c r="H72" s="20">
        <v>64845</v>
      </c>
      <c r="I72" s="13">
        <f t="shared" si="7"/>
        <v>559.7810162695658</v>
      </c>
    </row>
    <row r="73" spans="1:9" ht="12.75">
      <c r="A73" s="15" t="s">
        <v>59</v>
      </c>
      <c r="B73" s="26">
        <v>33</v>
      </c>
      <c r="C73" s="27">
        <v>20784</v>
      </c>
      <c r="D73" s="20">
        <v>20684</v>
      </c>
      <c r="E73" s="8">
        <v>100</v>
      </c>
      <c r="F73" s="38">
        <v>33</v>
      </c>
      <c r="G73" s="39">
        <v>0</v>
      </c>
      <c r="H73" s="20">
        <v>63231</v>
      </c>
      <c r="I73" s="13">
        <f t="shared" si="7"/>
        <v>328.69953029368503</v>
      </c>
    </row>
    <row r="74" spans="1:9" ht="12.75">
      <c r="A74" s="15" t="s">
        <v>60</v>
      </c>
      <c r="B74" s="26">
        <v>35</v>
      </c>
      <c r="C74" s="27">
        <v>22765</v>
      </c>
      <c r="D74" s="20">
        <v>22765</v>
      </c>
      <c r="E74" s="8">
        <v>0</v>
      </c>
      <c r="F74" s="38">
        <v>35</v>
      </c>
      <c r="G74" s="39">
        <v>0</v>
      </c>
      <c r="H74" s="20">
        <v>31880</v>
      </c>
      <c r="I74" s="13">
        <f t="shared" si="7"/>
        <v>714.0840652446675</v>
      </c>
    </row>
    <row r="75" spans="1:9" ht="12.75">
      <c r="A75" s="15" t="s">
        <v>61</v>
      </c>
      <c r="B75" s="26">
        <v>7</v>
      </c>
      <c r="C75" s="27">
        <v>4076</v>
      </c>
      <c r="D75" s="20">
        <v>4076</v>
      </c>
      <c r="E75" s="8">
        <v>0</v>
      </c>
      <c r="F75" s="38">
        <v>7</v>
      </c>
      <c r="G75" s="39">
        <v>0</v>
      </c>
      <c r="H75" s="20">
        <v>12668</v>
      </c>
      <c r="I75" s="13">
        <f t="shared" si="7"/>
        <v>321.7556046731923</v>
      </c>
    </row>
    <row r="76" spans="1:9" ht="12.75">
      <c r="A76" s="15" t="s">
        <v>62</v>
      </c>
      <c r="B76" s="26">
        <v>55</v>
      </c>
      <c r="C76" s="27">
        <v>37368</v>
      </c>
      <c r="D76" s="20">
        <v>37368</v>
      </c>
      <c r="E76" s="8">
        <v>0</v>
      </c>
      <c r="F76" s="38">
        <v>54</v>
      </c>
      <c r="G76" s="39">
        <v>1</v>
      </c>
      <c r="H76" s="20">
        <v>104348</v>
      </c>
      <c r="I76" s="13">
        <f t="shared" si="7"/>
        <v>358.10940315099475</v>
      </c>
    </row>
    <row r="77" spans="1:9" ht="12.75">
      <c r="A77" s="15" t="s">
        <v>63</v>
      </c>
      <c r="B77" s="26">
        <v>148</v>
      </c>
      <c r="C77" s="27">
        <v>106269</v>
      </c>
      <c r="D77" s="20">
        <v>105941</v>
      </c>
      <c r="E77" s="8">
        <v>328</v>
      </c>
      <c r="F77" s="38">
        <v>141</v>
      </c>
      <c r="G77" s="39">
        <v>52</v>
      </c>
      <c r="H77" s="20">
        <v>161782</v>
      </c>
      <c r="I77" s="13">
        <f t="shared" si="7"/>
        <v>656.8654114796454</v>
      </c>
    </row>
    <row r="78" spans="1:9" ht="12.75">
      <c r="A78" s="15" t="s">
        <v>64</v>
      </c>
      <c r="B78" s="26">
        <v>42</v>
      </c>
      <c r="C78" s="27">
        <v>26085</v>
      </c>
      <c r="D78" s="20">
        <v>25785</v>
      </c>
      <c r="E78" s="8">
        <v>300</v>
      </c>
      <c r="F78" s="38">
        <v>39</v>
      </c>
      <c r="G78" s="39">
        <v>3</v>
      </c>
      <c r="H78" s="20">
        <v>54067</v>
      </c>
      <c r="I78" s="13">
        <f t="shared" si="7"/>
        <v>482.4569515601014</v>
      </c>
    </row>
    <row r="79" spans="1:9" ht="12.75">
      <c r="A79" s="15" t="s">
        <v>65</v>
      </c>
      <c r="B79" s="26">
        <v>13</v>
      </c>
      <c r="C79" s="27">
        <v>6492</v>
      </c>
      <c r="D79" s="20">
        <v>6492</v>
      </c>
      <c r="E79" s="8">
        <v>0</v>
      </c>
      <c r="F79" s="38">
        <v>11</v>
      </c>
      <c r="G79" s="39">
        <v>2</v>
      </c>
      <c r="H79" s="20">
        <v>39633</v>
      </c>
      <c r="I79" s="13">
        <f t="shared" si="7"/>
        <v>163.80289152978577</v>
      </c>
    </row>
    <row r="80" spans="1:9" ht="12.75">
      <c r="A80" s="15" t="s">
        <v>66</v>
      </c>
      <c r="B80" s="26">
        <v>38</v>
      </c>
      <c r="C80" s="27">
        <v>22423</v>
      </c>
      <c r="D80" s="20">
        <v>22223</v>
      </c>
      <c r="E80" s="8">
        <v>200</v>
      </c>
      <c r="F80" s="38">
        <v>37</v>
      </c>
      <c r="G80" s="39">
        <v>1</v>
      </c>
      <c r="H80" s="20">
        <v>50684</v>
      </c>
      <c r="I80" s="13">
        <f t="shared" si="7"/>
        <v>442.407860468787</v>
      </c>
    </row>
    <row r="81" spans="1:9" ht="12.75">
      <c r="A81" s="15" t="s">
        <v>67</v>
      </c>
      <c r="B81" s="26">
        <v>18</v>
      </c>
      <c r="C81" s="27">
        <v>12297</v>
      </c>
      <c r="D81" s="20">
        <v>12297</v>
      </c>
      <c r="E81" s="8">
        <v>0</v>
      </c>
      <c r="F81" s="38">
        <v>18</v>
      </c>
      <c r="G81" s="39">
        <v>0</v>
      </c>
      <c r="H81" s="20">
        <v>21027</v>
      </c>
      <c r="I81" s="13">
        <f t="shared" si="7"/>
        <v>584.8195177628763</v>
      </c>
    </row>
    <row r="82" spans="1:9" ht="12.75">
      <c r="A82" s="15" t="s">
        <v>68</v>
      </c>
      <c r="B82" s="26">
        <v>33</v>
      </c>
      <c r="C82" s="27">
        <v>21229</v>
      </c>
      <c r="D82" s="20">
        <v>20929</v>
      </c>
      <c r="E82" s="8">
        <v>300</v>
      </c>
      <c r="F82" s="38">
        <v>31</v>
      </c>
      <c r="G82" s="39">
        <v>2</v>
      </c>
      <c r="H82" s="20">
        <v>33506</v>
      </c>
      <c r="I82" s="13">
        <f t="shared" si="7"/>
        <v>633.5880140870291</v>
      </c>
    </row>
    <row r="83" spans="1:9" ht="12.75">
      <c r="A83" s="15" t="s">
        <v>69</v>
      </c>
      <c r="B83" s="26">
        <v>33</v>
      </c>
      <c r="C83" s="27">
        <v>20007</v>
      </c>
      <c r="D83" s="20">
        <v>19907</v>
      </c>
      <c r="E83" s="8">
        <v>100</v>
      </c>
      <c r="F83" s="38">
        <v>28</v>
      </c>
      <c r="G83" s="39">
        <v>26</v>
      </c>
      <c r="H83" s="20">
        <v>76504</v>
      </c>
      <c r="I83" s="13">
        <f t="shared" si="7"/>
        <v>261.5157377392032</v>
      </c>
    </row>
    <row r="84" spans="1:9" s="3" customFormat="1" ht="12.75">
      <c r="A84" s="16" t="s">
        <v>70</v>
      </c>
      <c r="B84" s="28">
        <f aca="true" t="shared" si="8" ref="B84:H84">SUM(B71:B83)</f>
        <v>577</v>
      </c>
      <c r="C84" s="29">
        <f t="shared" si="8"/>
        <v>379309</v>
      </c>
      <c r="D84" s="21">
        <f t="shared" si="8"/>
        <v>377741</v>
      </c>
      <c r="E84" s="9">
        <f t="shared" si="8"/>
        <v>1568</v>
      </c>
      <c r="F84" s="40">
        <f t="shared" si="8"/>
        <v>554</v>
      </c>
      <c r="G84" s="41">
        <f t="shared" si="8"/>
        <v>89</v>
      </c>
      <c r="H84" s="21">
        <f t="shared" si="8"/>
        <v>789968</v>
      </c>
      <c r="I84" s="69">
        <f t="shared" si="7"/>
        <v>480.15742409819137</v>
      </c>
    </row>
    <row r="85" spans="1:9" s="3" customFormat="1" ht="12.75">
      <c r="A85" s="19"/>
      <c r="B85" s="34"/>
      <c r="C85" s="35"/>
      <c r="D85" s="24"/>
      <c r="E85" s="12"/>
      <c r="F85" s="46"/>
      <c r="G85" s="47"/>
      <c r="H85" s="24"/>
      <c r="I85" s="13"/>
    </row>
    <row r="86" spans="1:9" ht="12.75">
      <c r="A86" s="15" t="s">
        <v>71</v>
      </c>
      <c r="B86" s="26">
        <v>8</v>
      </c>
      <c r="C86" s="27">
        <v>3850</v>
      </c>
      <c r="D86" s="20">
        <v>3850</v>
      </c>
      <c r="E86" s="8">
        <v>0</v>
      </c>
      <c r="F86" s="38">
        <v>8</v>
      </c>
      <c r="G86" s="39">
        <v>0</v>
      </c>
      <c r="H86" s="20">
        <v>30841</v>
      </c>
      <c r="I86" s="13">
        <f t="shared" si="7"/>
        <v>124.83382510294737</v>
      </c>
    </row>
    <row r="87" spans="1:9" ht="12.75">
      <c r="A87" s="15" t="s">
        <v>72</v>
      </c>
      <c r="B87" s="26">
        <v>11</v>
      </c>
      <c r="C87" s="27">
        <v>11606</v>
      </c>
      <c r="D87" s="20">
        <v>11606</v>
      </c>
      <c r="E87" s="8">
        <v>0</v>
      </c>
      <c r="F87" s="38">
        <v>2</v>
      </c>
      <c r="G87" s="39">
        <v>228</v>
      </c>
      <c r="H87" s="20">
        <v>68262</v>
      </c>
      <c r="I87" s="13">
        <f t="shared" si="7"/>
        <v>170.02138818083267</v>
      </c>
    </row>
    <row r="88" spans="1:9" ht="12.75">
      <c r="A88" s="15" t="s">
        <v>73</v>
      </c>
      <c r="B88" s="26">
        <v>18</v>
      </c>
      <c r="C88" s="27">
        <v>11740</v>
      </c>
      <c r="D88" s="20">
        <v>11640</v>
      </c>
      <c r="E88" s="8">
        <v>100</v>
      </c>
      <c r="F88" s="38">
        <v>18</v>
      </c>
      <c r="G88" s="39">
        <v>0</v>
      </c>
      <c r="H88" s="20">
        <v>79850</v>
      </c>
      <c r="I88" s="13">
        <f t="shared" si="7"/>
        <v>147.02567313713215</v>
      </c>
    </row>
    <row r="89" spans="1:9" ht="12.75">
      <c r="A89" s="15" t="s">
        <v>74</v>
      </c>
      <c r="B89" s="26">
        <v>0</v>
      </c>
      <c r="C89" s="27">
        <v>0</v>
      </c>
      <c r="D89" s="20">
        <v>0</v>
      </c>
      <c r="E89" s="8">
        <v>0</v>
      </c>
      <c r="F89" s="38">
        <v>0</v>
      </c>
      <c r="G89" s="39">
        <v>0</v>
      </c>
      <c r="H89" s="20">
        <v>30745</v>
      </c>
      <c r="I89" s="13">
        <f t="shared" si="7"/>
        <v>0</v>
      </c>
    </row>
    <row r="90" spans="1:9" ht="12.75">
      <c r="A90" s="15" t="s">
        <v>75</v>
      </c>
      <c r="B90" s="26">
        <v>18</v>
      </c>
      <c r="C90" s="27">
        <v>12200</v>
      </c>
      <c r="D90" s="20">
        <v>12200</v>
      </c>
      <c r="E90" s="8">
        <v>0</v>
      </c>
      <c r="F90" s="38">
        <v>18</v>
      </c>
      <c r="G90" s="39">
        <v>0</v>
      </c>
      <c r="H90" s="20">
        <v>57236</v>
      </c>
      <c r="I90" s="13">
        <f t="shared" si="7"/>
        <v>213.15256132504018</v>
      </c>
    </row>
    <row r="91" spans="1:9" ht="12.75">
      <c r="A91" s="15" t="s">
        <v>98</v>
      </c>
      <c r="B91" s="26">
        <v>103</v>
      </c>
      <c r="C91" s="27">
        <v>69098</v>
      </c>
      <c r="D91" s="20">
        <v>68898</v>
      </c>
      <c r="E91" s="8">
        <v>200</v>
      </c>
      <c r="F91" s="38">
        <v>100</v>
      </c>
      <c r="G91" s="39">
        <v>3</v>
      </c>
      <c r="H91" s="20">
        <v>106999</v>
      </c>
      <c r="I91" s="13">
        <f t="shared" si="7"/>
        <v>645.7817362779091</v>
      </c>
    </row>
    <row r="92" spans="1:9" ht="12.75">
      <c r="A92" s="15" t="s">
        <v>76</v>
      </c>
      <c r="B92" s="26">
        <v>19</v>
      </c>
      <c r="C92" s="27">
        <v>11151</v>
      </c>
      <c r="D92" s="20">
        <v>11051</v>
      </c>
      <c r="E92" s="8">
        <v>100</v>
      </c>
      <c r="F92" s="38">
        <v>18</v>
      </c>
      <c r="G92" s="39">
        <v>1</v>
      </c>
      <c r="H92" s="20">
        <v>109121</v>
      </c>
      <c r="I92" s="13">
        <f t="shared" si="7"/>
        <v>102.1893127812245</v>
      </c>
    </row>
    <row r="93" spans="1:9" ht="12.75">
      <c r="A93" s="15" t="s">
        <v>77</v>
      </c>
      <c r="B93" s="26">
        <v>7</v>
      </c>
      <c r="C93" s="27">
        <v>4760</v>
      </c>
      <c r="D93" s="20">
        <v>4700</v>
      </c>
      <c r="E93" s="8">
        <v>60</v>
      </c>
      <c r="F93" s="38">
        <v>7</v>
      </c>
      <c r="G93" s="39">
        <v>0</v>
      </c>
      <c r="H93" s="20">
        <v>61887</v>
      </c>
      <c r="I93" s="13">
        <f t="shared" si="7"/>
        <v>76.91437620178712</v>
      </c>
    </row>
    <row r="94" spans="1:9" ht="12.75">
      <c r="A94" s="15" t="s">
        <v>78</v>
      </c>
      <c r="B94" s="26">
        <v>8</v>
      </c>
      <c r="C94" s="27">
        <v>3728</v>
      </c>
      <c r="D94" s="20">
        <v>3630</v>
      </c>
      <c r="E94" s="8">
        <v>98</v>
      </c>
      <c r="F94" s="38">
        <v>7</v>
      </c>
      <c r="G94" s="39">
        <v>1</v>
      </c>
      <c r="H94" s="20">
        <v>23776</v>
      </c>
      <c r="I94" s="13">
        <f t="shared" si="7"/>
        <v>156.79676985195155</v>
      </c>
    </row>
    <row r="95" spans="1:9" ht="12.75">
      <c r="A95" s="15" t="s">
        <v>79</v>
      </c>
      <c r="B95" s="26">
        <v>87</v>
      </c>
      <c r="C95" s="27">
        <v>55365</v>
      </c>
      <c r="D95" s="20">
        <v>55365</v>
      </c>
      <c r="E95" s="8">
        <v>0</v>
      </c>
      <c r="F95" s="38">
        <v>85</v>
      </c>
      <c r="G95" s="39">
        <v>2</v>
      </c>
      <c r="H95" s="20">
        <v>93516</v>
      </c>
      <c r="I95" s="13">
        <f t="shared" si="7"/>
        <v>592.0377261645066</v>
      </c>
    </row>
    <row r="96" spans="1:9" ht="12.75">
      <c r="A96" s="15" t="s">
        <v>80</v>
      </c>
      <c r="B96" s="26">
        <v>17</v>
      </c>
      <c r="C96" s="27">
        <v>11600</v>
      </c>
      <c r="D96" s="20">
        <v>11600</v>
      </c>
      <c r="E96" s="8">
        <v>0</v>
      </c>
      <c r="F96" s="38">
        <v>17</v>
      </c>
      <c r="G96" s="39">
        <v>0</v>
      </c>
      <c r="H96" s="20">
        <v>103779</v>
      </c>
      <c r="I96" s="13">
        <f t="shared" si="7"/>
        <v>111.77598550766533</v>
      </c>
    </row>
    <row r="97" spans="1:9" ht="12.75">
      <c r="A97" s="18" t="s">
        <v>81</v>
      </c>
      <c r="B97" s="32">
        <f aca="true" t="shared" si="9" ref="B97:H97">SUM(B86:B96)</f>
        <v>296</v>
      </c>
      <c r="C97" s="33">
        <f t="shared" si="9"/>
        <v>195098</v>
      </c>
      <c r="D97" s="23">
        <f t="shared" si="9"/>
        <v>194540</v>
      </c>
      <c r="E97" s="11">
        <f t="shared" si="9"/>
        <v>558</v>
      </c>
      <c r="F97" s="44">
        <f t="shared" si="9"/>
        <v>280</v>
      </c>
      <c r="G97" s="45">
        <f t="shared" si="9"/>
        <v>235</v>
      </c>
      <c r="H97" s="23">
        <f t="shared" si="9"/>
        <v>766012</v>
      </c>
      <c r="I97" s="13">
        <f t="shared" si="7"/>
        <v>254.69313796650707</v>
      </c>
    </row>
    <row r="98" spans="1:9" ht="12.75">
      <c r="A98" s="62"/>
      <c r="B98" s="63"/>
      <c r="C98" s="64"/>
      <c r="D98" s="65"/>
      <c r="E98" s="66"/>
      <c r="F98" s="67"/>
      <c r="G98" s="68"/>
      <c r="H98" s="65"/>
      <c r="I98" s="13"/>
    </row>
    <row r="99" spans="1:9" s="1" customFormat="1" ht="29.25" customHeight="1" thickBot="1">
      <c r="A99" s="73" t="s">
        <v>87</v>
      </c>
      <c r="B99" s="36">
        <f aca="true" t="shared" si="10" ref="B99:H99">B97+B84+B69+B54+B41+B32+B21+B12</f>
        <v>4063</v>
      </c>
      <c r="C99" s="36">
        <f t="shared" si="10"/>
        <v>2843981</v>
      </c>
      <c r="D99" s="25">
        <f t="shared" si="10"/>
        <v>2840155</v>
      </c>
      <c r="E99" s="37">
        <f t="shared" si="10"/>
        <v>3826</v>
      </c>
      <c r="F99" s="48">
        <f t="shared" si="10"/>
        <v>3911</v>
      </c>
      <c r="G99" s="49">
        <f t="shared" si="10"/>
        <v>2047</v>
      </c>
      <c r="H99" s="25">
        <f t="shared" si="10"/>
        <v>5379455</v>
      </c>
      <c r="I99" s="74">
        <f t="shared" si="7"/>
        <v>528.6745590399028</v>
      </c>
    </row>
  </sheetData>
  <mergeCells count="7">
    <mergeCell ref="I1:I2"/>
    <mergeCell ref="D1:E1"/>
    <mergeCell ref="A1:A2"/>
    <mergeCell ref="B1:B2"/>
    <mergeCell ref="C1:C2"/>
    <mergeCell ref="H1:H2"/>
    <mergeCell ref="F1:G1"/>
  </mergeCells>
  <printOptions/>
  <pageMargins left="0.7874015748031497" right="0.5905511811023623" top="0.984251968503937" bottom="0.7874015748031497" header="0.5118110236220472" footer="0.5118110236220472"/>
  <pageSetup fitToHeight="6" horizontalDpi="300" verticalDpi="300" orientation="portrait" paperSize="9" scale="75" r:id="rId1"/>
  <headerFooter alignWithMargins="0">
    <oddHeader>&amp;L&amp;"Arial CE,Tučné"&amp;11Prehlad poskytnutých podpôr zo ŠFRB podľa okresov &amp;RPríloha č. 1</oddHeader>
    <oddFooter>&amp;CStránka &amp;P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2004-03-09T15:28:40Z</cp:lastPrinted>
  <dcterms:created xsi:type="dcterms:W3CDTF">2002-02-18T09:12:51Z</dcterms:created>
  <dcterms:modified xsi:type="dcterms:W3CDTF">2004-03-18T08:37:09Z</dcterms:modified>
  <cp:category/>
  <cp:version/>
  <cp:contentType/>
  <cp:contentStatus/>
</cp:coreProperties>
</file>