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árok1" sheetId="1" r:id="rId1"/>
  </sheets>
  <definedNames>
    <definedName name="_xlnm.Print_Titles" localSheetId="0">'Hárok1'!$1:$1</definedName>
  </definedNames>
  <calcPr fullCalcOnLoad="1"/>
</workbook>
</file>

<file path=xl/sharedStrings.xml><?xml version="1.0" encoding="utf-8"?>
<sst xmlns="http://schemas.openxmlformats.org/spreadsheetml/2006/main" count="75" uniqueCount="37">
  <si>
    <t>Projekty - priority v oblasti športu</t>
  </si>
  <si>
    <t>Zabezpečenie úloh štátnej športovej reprezentácie</t>
  </si>
  <si>
    <t>Projekt financovania prípravy a účasti športovcov - reprezentantov na najvýznamnejších medzinárodných podujatiach</t>
  </si>
  <si>
    <t>Projekt zabezpečenia účasti športovcov - reprezentantov na významných svetových podujatiach - olympijské a paralympijské hry, svetové univerziády, akademické majstrovstvá sveta a pod.</t>
  </si>
  <si>
    <t>a) Centrum akademického športu</t>
  </si>
  <si>
    <t>b) AŠK Dukla Banská Bystrica a Trenčín</t>
  </si>
  <si>
    <t>c) Stredisko štátnej športovej reprezentácie MV SR</t>
  </si>
  <si>
    <t>d) vrcholové strediská športu mládeže</t>
  </si>
  <si>
    <t>Projekt organizovania významných medzinárodných športových podujatí v SR</t>
  </si>
  <si>
    <t>Výber a príprava športovo-talentovanej mládeže</t>
  </si>
  <si>
    <t>Podpora športu pre všetkých a školského športu</t>
  </si>
  <si>
    <t>Projekt materiálno-technického rozvoja v štátnej športovej reprezentácii</t>
  </si>
  <si>
    <t>Projekt materiálno-technického rozvoja v športovo-talentovanej mládeži</t>
  </si>
  <si>
    <t>Podpora činnosti občianskych združení</t>
  </si>
  <si>
    <t>Projekt materiálno-technického rozvoja v športe pre všetkých</t>
  </si>
  <si>
    <t>Projekt skvalitnenia výberu do útvarov talentovanej mládeže</t>
  </si>
  <si>
    <t>Projekt podpory a ohodnotenia práce trénerov mládeže</t>
  </si>
  <si>
    <t>Projekt organizovania mládežníckych podujatí v SR</t>
  </si>
  <si>
    <t>Výstavba, modernizácia, rekonštrukcia, materiálno-technické zabezpečenie telovýchovných a športových zariadení</t>
  </si>
  <si>
    <t>Projekt realizácie a skvalitnenia komplexnej starostlivosti o špičkových športovcov a antidopingová kontrola</t>
  </si>
  <si>
    <t>št. rozpočet</t>
  </si>
  <si>
    <t>Rok 2001</t>
  </si>
  <si>
    <t>e) Národný športový inštitút a informačný systém</t>
  </si>
  <si>
    <t>Spolu</t>
  </si>
  <si>
    <t>Rok 2002</t>
  </si>
  <si>
    <t>Rok 2003</t>
  </si>
  <si>
    <t>Rok 2004</t>
  </si>
  <si>
    <t>Rok 2005</t>
  </si>
  <si>
    <t>Rok 2006</t>
  </si>
  <si>
    <t>Rok 2007</t>
  </si>
  <si>
    <t>Rok 2008</t>
  </si>
  <si>
    <t>Rok 2009</t>
  </si>
  <si>
    <t>Rok 2010</t>
  </si>
  <si>
    <t>f) antidopingová kontrola a zdravotné zabezpečenie</t>
  </si>
  <si>
    <t>Ostatné (vlastné úlohy - medzinárodná spolupráca, konferencie, semináre, porady, publikácie a pod. a mimoriadne úlohy)</t>
  </si>
  <si>
    <t>Projekt zabezpečenia činnosti útvarov talentovanej mládeže a zefektívnenie ich systémového riadenia</t>
  </si>
  <si>
    <t>z toho VPS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</si>
</sst>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vertical="center"/>
    </xf>
    <xf numFmtId="3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3" fontId="2" fillId="0" borderId="21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pane ySplit="540" topLeftCell="BM1" activePane="bottomLeft" state="split"/>
      <selection pane="topLeft" activeCell="F1" sqref="F1:F16384"/>
      <selection pane="bottomLeft" activeCell="A1" sqref="A1:C1"/>
    </sheetView>
  </sheetViews>
  <sheetFormatPr defaultColWidth="9.00390625" defaultRowHeight="12.75"/>
  <cols>
    <col min="1" max="2" width="2.00390625" style="17" customWidth="1"/>
    <col min="3" max="3" width="40.625" style="30" customWidth="1"/>
    <col min="4" max="4" width="9.00390625" style="17" customWidth="1"/>
    <col min="5" max="5" width="7.25390625" style="43" customWidth="1"/>
    <col min="6" max="6" width="7.75390625" style="44" customWidth="1"/>
    <col min="7" max="9" width="7.625" style="45" customWidth="1"/>
    <col min="10" max="10" width="8.625" style="45" customWidth="1"/>
    <col min="11" max="14" width="7.625" style="45" customWidth="1"/>
  </cols>
  <sheetData>
    <row r="1" spans="1:14" s="7" customFormat="1" ht="17.25" customHeight="1" thickBot="1">
      <c r="A1" s="58" t="s">
        <v>0</v>
      </c>
      <c r="B1" s="59"/>
      <c r="C1" s="59"/>
      <c r="D1" s="3"/>
      <c r="E1" s="4" t="s">
        <v>21</v>
      </c>
      <c r="F1" s="5" t="s">
        <v>24</v>
      </c>
      <c r="G1" s="5" t="s">
        <v>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6" t="s">
        <v>32</v>
      </c>
    </row>
    <row r="2" spans="1:14" s="1" customFormat="1" ht="17.25" customHeight="1" thickBot="1">
      <c r="A2" s="8"/>
      <c r="B2" s="8"/>
      <c r="C2" s="8"/>
      <c r="D2" s="9"/>
      <c r="E2" s="31"/>
      <c r="F2" s="32"/>
      <c r="G2" s="33"/>
      <c r="H2" s="33"/>
      <c r="I2" s="33"/>
      <c r="J2" s="33"/>
      <c r="K2" s="33"/>
      <c r="L2" s="33"/>
      <c r="M2" s="33"/>
      <c r="N2" s="33"/>
    </row>
    <row r="3" spans="1:14" s="1" customFormat="1" ht="12.75" customHeight="1">
      <c r="A3" s="49" t="s">
        <v>1</v>
      </c>
      <c r="B3" s="50"/>
      <c r="C3" s="50"/>
      <c r="D3" s="48"/>
      <c r="E3" s="34">
        <f>E4+E6+E8+E22</f>
        <v>440453</v>
      </c>
      <c r="F3" s="35">
        <f aca="true" t="shared" si="0" ref="F3:N3">SUM(F4+F6+F8+F22)</f>
        <v>487500</v>
      </c>
      <c r="G3" s="35">
        <f t="shared" si="0"/>
        <v>508500</v>
      </c>
      <c r="H3" s="35">
        <f t="shared" si="0"/>
        <v>585500</v>
      </c>
      <c r="I3" s="35">
        <f t="shared" si="0"/>
        <v>593000</v>
      </c>
      <c r="J3" s="35">
        <f t="shared" si="0"/>
        <v>595500</v>
      </c>
      <c r="K3" s="35">
        <f t="shared" si="0"/>
        <v>592500</v>
      </c>
      <c r="L3" s="35">
        <f t="shared" si="0"/>
        <v>645500</v>
      </c>
      <c r="M3" s="35">
        <f t="shared" si="0"/>
        <v>638000</v>
      </c>
      <c r="N3" s="46">
        <f t="shared" si="0"/>
        <v>633000</v>
      </c>
    </row>
    <row r="4" spans="1:14" s="2" customFormat="1" ht="21" customHeight="1">
      <c r="A4" s="10"/>
      <c r="B4" s="52" t="s">
        <v>2</v>
      </c>
      <c r="C4" s="53"/>
      <c r="D4" s="11" t="s">
        <v>20</v>
      </c>
      <c r="E4" s="36">
        <v>214314</v>
      </c>
      <c r="F4" s="60">
        <v>230000</v>
      </c>
      <c r="G4" s="60">
        <v>245000</v>
      </c>
      <c r="H4" s="60">
        <v>260000</v>
      </c>
      <c r="I4" s="60">
        <v>265000</v>
      </c>
      <c r="J4" s="60">
        <v>270000</v>
      </c>
      <c r="K4" s="60">
        <v>275000</v>
      </c>
      <c r="L4" s="60">
        <v>280000</v>
      </c>
      <c r="M4" s="60">
        <v>285000</v>
      </c>
      <c r="N4" s="61">
        <v>290000</v>
      </c>
    </row>
    <row r="5" spans="1:14" s="2" customFormat="1" ht="21.75" customHeight="1">
      <c r="A5" s="12"/>
      <c r="B5" s="56"/>
      <c r="C5" s="57"/>
      <c r="D5" s="11" t="s">
        <v>36</v>
      </c>
      <c r="E5" s="36">
        <v>63050</v>
      </c>
      <c r="F5" s="60"/>
      <c r="G5" s="60"/>
      <c r="H5" s="60"/>
      <c r="I5" s="60"/>
      <c r="J5" s="60"/>
      <c r="K5" s="60"/>
      <c r="L5" s="60"/>
      <c r="M5" s="60"/>
      <c r="N5" s="61"/>
    </row>
    <row r="6" spans="1:14" s="2" customFormat="1" ht="27" customHeight="1">
      <c r="A6" s="10"/>
      <c r="B6" s="52" t="s">
        <v>3</v>
      </c>
      <c r="C6" s="53"/>
      <c r="D6" s="11" t="s">
        <v>20</v>
      </c>
      <c r="E6" s="36">
        <v>21814</v>
      </c>
      <c r="F6" s="60">
        <v>30000</v>
      </c>
      <c r="G6" s="60">
        <v>12000</v>
      </c>
      <c r="H6" s="60">
        <v>55000</v>
      </c>
      <c r="I6" s="60">
        <v>40000</v>
      </c>
      <c r="J6" s="60">
        <v>30000</v>
      </c>
      <c r="K6" s="60">
        <v>12000</v>
      </c>
      <c r="L6" s="60">
        <v>55000</v>
      </c>
      <c r="M6" s="60">
        <v>40000</v>
      </c>
      <c r="N6" s="61">
        <v>30000</v>
      </c>
    </row>
    <row r="7" spans="1:14" s="2" customFormat="1" ht="24.75" customHeight="1">
      <c r="A7" s="12"/>
      <c r="B7" s="56"/>
      <c r="C7" s="57"/>
      <c r="D7" s="11" t="s">
        <v>36</v>
      </c>
      <c r="E7" s="36">
        <v>6114</v>
      </c>
      <c r="F7" s="60"/>
      <c r="G7" s="60"/>
      <c r="H7" s="60"/>
      <c r="I7" s="60"/>
      <c r="J7" s="60"/>
      <c r="K7" s="60"/>
      <c r="L7" s="60"/>
      <c r="M7" s="60"/>
      <c r="N7" s="61"/>
    </row>
    <row r="8" spans="1:14" s="2" customFormat="1" ht="19.5" customHeight="1">
      <c r="A8" s="10"/>
      <c r="B8" s="52" t="s">
        <v>19</v>
      </c>
      <c r="C8" s="53"/>
      <c r="D8" s="11" t="s">
        <v>20</v>
      </c>
      <c r="E8" s="36">
        <f>E10+E12+E14+E16+E18+E20</f>
        <v>184325</v>
      </c>
      <c r="F8" s="60">
        <f>SUM(F10:F21)</f>
        <v>207500</v>
      </c>
      <c r="G8" s="60">
        <f aca="true" t="shared" si="1" ref="G8:N8">SUM(G10:G21)</f>
        <v>229000</v>
      </c>
      <c r="H8" s="60">
        <f t="shared" si="1"/>
        <v>248000</v>
      </c>
      <c r="I8" s="60">
        <f t="shared" si="1"/>
        <v>263000</v>
      </c>
      <c r="J8" s="60">
        <f t="shared" si="1"/>
        <v>270500</v>
      </c>
      <c r="K8" s="60">
        <f t="shared" si="1"/>
        <v>278000</v>
      </c>
      <c r="L8" s="60">
        <f t="shared" si="1"/>
        <v>283000</v>
      </c>
      <c r="M8" s="60">
        <f t="shared" si="1"/>
        <v>283000</v>
      </c>
      <c r="N8" s="61">
        <f t="shared" si="1"/>
        <v>283000</v>
      </c>
    </row>
    <row r="9" spans="1:14" s="2" customFormat="1" ht="17.25" customHeight="1">
      <c r="A9" s="12"/>
      <c r="B9" s="56"/>
      <c r="C9" s="57"/>
      <c r="D9" s="11" t="s">
        <v>36</v>
      </c>
      <c r="E9" s="36">
        <f>E11+E13+E15+E17+E19+E21</f>
        <v>5586</v>
      </c>
      <c r="F9" s="60"/>
      <c r="G9" s="60"/>
      <c r="H9" s="60"/>
      <c r="I9" s="60"/>
      <c r="J9" s="60"/>
      <c r="K9" s="60"/>
      <c r="L9" s="60"/>
      <c r="M9" s="60"/>
      <c r="N9" s="61"/>
    </row>
    <row r="10" spans="1:14" s="2" customFormat="1" ht="12.75">
      <c r="A10" s="10"/>
      <c r="B10" s="13"/>
      <c r="C10" s="53" t="s">
        <v>4</v>
      </c>
      <c r="D10" s="11" t="s">
        <v>20</v>
      </c>
      <c r="E10" s="36">
        <v>15403</v>
      </c>
      <c r="F10" s="60">
        <v>17500</v>
      </c>
      <c r="G10" s="60">
        <v>20000</v>
      </c>
      <c r="H10" s="60">
        <v>22500</v>
      </c>
      <c r="I10" s="60">
        <v>25000</v>
      </c>
      <c r="J10" s="60">
        <v>27500</v>
      </c>
      <c r="K10" s="60">
        <v>30000</v>
      </c>
      <c r="L10" s="60">
        <v>30000</v>
      </c>
      <c r="M10" s="60">
        <v>30000</v>
      </c>
      <c r="N10" s="61">
        <v>30000</v>
      </c>
    </row>
    <row r="11" spans="1:14" s="2" customFormat="1" ht="12.75">
      <c r="A11" s="12"/>
      <c r="B11" s="14"/>
      <c r="C11" s="57"/>
      <c r="D11" s="11" t="s">
        <v>36</v>
      </c>
      <c r="E11" s="36"/>
      <c r="F11" s="60"/>
      <c r="G11" s="60"/>
      <c r="H11" s="60"/>
      <c r="I11" s="60"/>
      <c r="J11" s="60"/>
      <c r="K11" s="60"/>
      <c r="L11" s="60"/>
      <c r="M11" s="60"/>
      <c r="N11" s="61"/>
    </row>
    <row r="12" spans="1:14" s="2" customFormat="1" ht="12.75">
      <c r="A12" s="10"/>
      <c r="B12" s="13"/>
      <c r="C12" s="53" t="s">
        <v>5</v>
      </c>
      <c r="D12" s="11" t="s">
        <v>20</v>
      </c>
      <c r="E12" s="36">
        <v>113782</v>
      </c>
      <c r="F12" s="60">
        <v>115000</v>
      </c>
      <c r="G12" s="60">
        <v>117500</v>
      </c>
      <c r="H12" s="60">
        <v>120000</v>
      </c>
      <c r="I12" s="60">
        <v>122500</v>
      </c>
      <c r="J12" s="60">
        <v>125000</v>
      </c>
      <c r="K12" s="60">
        <v>127500</v>
      </c>
      <c r="L12" s="60">
        <v>130000</v>
      </c>
      <c r="M12" s="60">
        <v>130000</v>
      </c>
      <c r="N12" s="61">
        <v>130000</v>
      </c>
    </row>
    <row r="13" spans="1:14" s="2" customFormat="1" ht="12.75">
      <c r="A13" s="12"/>
      <c r="B13" s="14"/>
      <c r="C13" s="57"/>
      <c r="D13" s="11" t="s">
        <v>36</v>
      </c>
      <c r="E13" s="36"/>
      <c r="F13" s="60"/>
      <c r="G13" s="60"/>
      <c r="H13" s="60"/>
      <c r="I13" s="60"/>
      <c r="J13" s="60"/>
      <c r="K13" s="60"/>
      <c r="L13" s="60"/>
      <c r="M13" s="60"/>
      <c r="N13" s="61"/>
    </row>
    <row r="14" spans="1:14" s="2" customFormat="1" ht="12.75" customHeight="1">
      <c r="A14" s="10"/>
      <c r="B14" s="13"/>
      <c r="C14" s="53" t="s">
        <v>6</v>
      </c>
      <c r="D14" s="11" t="s">
        <v>20</v>
      </c>
      <c r="E14" s="36">
        <v>44054</v>
      </c>
      <c r="F14" s="60">
        <v>45000</v>
      </c>
      <c r="G14" s="60">
        <v>47500</v>
      </c>
      <c r="H14" s="60">
        <v>50000</v>
      </c>
      <c r="I14" s="60">
        <v>52500</v>
      </c>
      <c r="J14" s="60">
        <v>55000</v>
      </c>
      <c r="K14" s="60">
        <v>57500</v>
      </c>
      <c r="L14" s="60">
        <v>60000</v>
      </c>
      <c r="M14" s="60">
        <v>60000</v>
      </c>
      <c r="N14" s="61">
        <v>60000</v>
      </c>
    </row>
    <row r="15" spans="1:14" s="2" customFormat="1" ht="12.75" customHeight="1">
      <c r="A15" s="12"/>
      <c r="B15" s="14"/>
      <c r="C15" s="57"/>
      <c r="D15" s="11" t="s">
        <v>36</v>
      </c>
      <c r="E15" s="36"/>
      <c r="F15" s="60"/>
      <c r="G15" s="60"/>
      <c r="H15" s="60"/>
      <c r="I15" s="60"/>
      <c r="J15" s="60"/>
      <c r="K15" s="60"/>
      <c r="L15" s="60"/>
      <c r="M15" s="60"/>
      <c r="N15" s="61"/>
    </row>
    <row r="16" spans="1:14" s="2" customFormat="1" ht="12.75">
      <c r="A16" s="10"/>
      <c r="B16" s="13"/>
      <c r="C16" s="53" t="s">
        <v>7</v>
      </c>
      <c r="D16" s="11" t="s">
        <v>20</v>
      </c>
      <c r="E16" s="36"/>
      <c r="F16" s="60">
        <v>8000</v>
      </c>
      <c r="G16" s="60">
        <v>16000</v>
      </c>
      <c r="H16" s="60">
        <v>24000</v>
      </c>
      <c r="I16" s="60">
        <v>28000</v>
      </c>
      <c r="J16" s="60">
        <v>28000</v>
      </c>
      <c r="K16" s="60">
        <v>28000</v>
      </c>
      <c r="L16" s="60">
        <v>28000</v>
      </c>
      <c r="M16" s="60">
        <v>28000</v>
      </c>
      <c r="N16" s="61">
        <v>28000</v>
      </c>
    </row>
    <row r="17" spans="1:14" s="2" customFormat="1" ht="12.75">
      <c r="A17" s="12"/>
      <c r="B17" s="14"/>
      <c r="C17" s="57"/>
      <c r="D17" s="11" t="s">
        <v>36</v>
      </c>
      <c r="E17" s="36"/>
      <c r="F17" s="60"/>
      <c r="G17" s="60"/>
      <c r="H17" s="60"/>
      <c r="I17" s="60"/>
      <c r="J17" s="60"/>
      <c r="K17" s="60"/>
      <c r="L17" s="60"/>
      <c r="M17" s="60"/>
      <c r="N17" s="61"/>
    </row>
    <row r="18" spans="1:14" s="2" customFormat="1" ht="12.75">
      <c r="A18" s="10"/>
      <c r="B18" s="13"/>
      <c r="C18" s="53" t="s">
        <v>22</v>
      </c>
      <c r="D18" s="11" t="s">
        <v>20</v>
      </c>
      <c r="E18" s="36">
        <v>4336</v>
      </c>
      <c r="F18" s="60">
        <v>15000</v>
      </c>
      <c r="G18" s="60">
        <v>20000</v>
      </c>
      <c r="H18" s="60">
        <v>22500</v>
      </c>
      <c r="I18" s="60">
        <v>25000</v>
      </c>
      <c r="J18" s="60">
        <v>25000</v>
      </c>
      <c r="K18" s="60">
        <v>25000</v>
      </c>
      <c r="L18" s="60">
        <v>25000</v>
      </c>
      <c r="M18" s="60">
        <v>25000</v>
      </c>
      <c r="N18" s="61">
        <v>25000</v>
      </c>
    </row>
    <row r="19" spans="1:14" s="2" customFormat="1" ht="12.75">
      <c r="A19" s="12"/>
      <c r="B19" s="14"/>
      <c r="C19" s="57"/>
      <c r="D19" s="11" t="s">
        <v>36</v>
      </c>
      <c r="E19" s="36">
        <v>3836</v>
      </c>
      <c r="F19" s="60"/>
      <c r="G19" s="60"/>
      <c r="H19" s="60"/>
      <c r="I19" s="60"/>
      <c r="J19" s="60"/>
      <c r="K19" s="60"/>
      <c r="L19" s="60"/>
      <c r="M19" s="60"/>
      <c r="N19" s="61"/>
    </row>
    <row r="20" spans="1:14" s="2" customFormat="1" ht="12.75">
      <c r="A20" s="10"/>
      <c r="B20" s="13"/>
      <c r="C20" s="53" t="s">
        <v>33</v>
      </c>
      <c r="D20" s="11" t="s">
        <v>20</v>
      </c>
      <c r="E20" s="36">
        <v>6750</v>
      </c>
      <c r="F20" s="60">
        <v>7000</v>
      </c>
      <c r="G20" s="60">
        <v>8000</v>
      </c>
      <c r="H20" s="60">
        <v>9000</v>
      </c>
      <c r="I20" s="60">
        <v>10000</v>
      </c>
      <c r="J20" s="60">
        <v>10000</v>
      </c>
      <c r="K20" s="60">
        <v>10000</v>
      </c>
      <c r="L20" s="60">
        <v>10000</v>
      </c>
      <c r="M20" s="60">
        <v>10000</v>
      </c>
      <c r="N20" s="61">
        <v>10000</v>
      </c>
    </row>
    <row r="21" spans="1:14" s="2" customFormat="1" ht="12.75">
      <c r="A21" s="12"/>
      <c r="B21" s="14"/>
      <c r="C21" s="57"/>
      <c r="D21" s="11" t="s">
        <v>36</v>
      </c>
      <c r="E21" s="36">
        <v>1750</v>
      </c>
      <c r="F21" s="60"/>
      <c r="G21" s="60"/>
      <c r="H21" s="60"/>
      <c r="I21" s="60"/>
      <c r="J21" s="60"/>
      <c r="K21" s="60"/>
      <c r="L21" s="60"/>
      <c r="M21" s="60"/>
      <c r="N21" s="61"/>
    </row>
    <row r="22" spans="1:14" s="2" customFormat="1" ht="13.5" customHeight="1">
      <c r="A22" s="10"/>
      <c r="B22" s="52" t="s">
        <v>8</v>
      </c>
      <c r="C22" s="53"/>
      <c r="D22" s="11" t="s">
        <v>20</v>
      </c>
      <c r="E22" s="36">
        <v>20000</v>
      </c>
      <c r="F22" s="60">
        <v>20000</v>
      </c>
      <c r="G22" s="60">
        <v>22500</v>
      </c>
      <c r="H22" s="60">
        <v>22500</v>
      </c>
      <c r="I22" s="60">
        <v>25000</v>
      </c>
      <c r="J22" s="60">
        <v>25000</v>
      </c>
      <c r="K22" s="60">
        <v>27500</v>
      </c>
      <c r="L22" s="60">
        <v>27500</v>
      </c>
      <c r="M22" s="60">
        <v>30000</v>
      </c>
      <c r="N22" s="61">
        <v>30000</v>
      </c>
    </row>
    <row r="23" spans="1:14" s="2" customFormat="1" ht="13.5" thickBot="1">
      <c r="A23" s="15"/>
      <c r="B23" s="54"/>
      <c r="C23" s="55"/>
      <c r="D23" s="16" t="s">
        <v>36</v>
      </c>
      <c r="E23" s="38">
        <v>20000</v>
      </c>
      <c r="F23" s="62"/>
      <c r="G23" s="62"/>
      <c r="H23" s="62"/>
      <c r="I23" s="62"/>
      <c r="J23" s="62"/>
      <c r="K23" s="62"/>
      <c r="L23" s="62"/>
      <c r="M23" s="62"/>
      <c r="N23" s="63"/>
    </row>
    <row r="24" spans="1:14" s="2" customFormat="1" ht="13.5" thickBot="1">
      <c r="A24" s="17"/>
      <c r="B24" s="18"/>
      <c r="C24" s="18"/>
      <c r="D24" s="17"/>
      <c r="E24" s="40"/>
      <c r="F24" s="40"/>
      <c r="G24" s="41"/>
      <c r="H24" s="41"/>
      <c r="I24" s="41"/>
      <c r="J24" s="41"/>
      <c r="K24" s="41"/>
      <c r="L24" s="41"/>
      <c r="M24" s="41"/>
      <c r="N24" s="41"/>
    </row>
    <row r="25" spans="1:14" s="1" customFormat="1" ht="12.75">
      <c r="A25" s="49" t="s">
        <v>9</v>
      </c>
      <c r="B25" s="50"/>
      <c r="C25" s="50"/>
      <c r="D25" s="19"/>
      <c r="E25" s="35">
        <f>E26+E28+E30+E32</f>
        <v>100750</v>
      </c>
      <c r="F25" s="35">
        <f aca="true" t="shared" si="2" ref="F25:N25">SUM(F26:F33)</f>
        <v>106000</v>
      </c>
      <c r="G25" s="35">
        <f t="shared" si="2"/>
        <v>111000</v>
      </c>
      <c r="H25" s="35">
        <f t="shared" si="2"/>
        <v>116000</v>
      </c>
      <c r="I25" s="35">
        <f t="shared" si="2"/>
        <v>121000</v>
      </c>
      <c r="J25" s="35">
        <f t="shared" si="2"/>
        <v>121000</v>
      </c>
      <c r="K25" s="35">
        <f t="shared" si="2"/>
        <v>121000</v>
      </c>
      <c r="L25" s="35">
        <f t="shared" si="2"/>
        <v>121000</v>
      </c>
      <c r="M25" s="35">
        <f t="shared" si="2"/>
        <v>121000</v>
      </c>
      <c r="N25" s="46">
        <f t="shared" si="2"/>
        <v>121000</v>
      </c>
    </row>
    <row r="26" spans="1:14" s="2" customFormat="1" ht="14.25" customHeight="1">
      <c r="A26" s="10"/>
      <c r="B26" s="52" t="s">
        <v>35</v>
      </c>
      <c r="C26" s="53"/>
      <c r="D26" s="11" t="s">
        <v>20</v>
      </c>
      <c r="E26" s="37">
        <v>82750</v>
      </c>
      <c r="F26" s="60">
        <v>85000</v>
      </c>
      <c r="G26" s="60">
        <v>90000</v>
      </c>
      <c r="H26" s="60">
        <v>95000</v>
      </c>
      <c r="I26" s="60">
        <v>100000</v>
      </c>
      <c r="J26" s="60">
        <v>100000</v>
      </c>
      <c r="K26" s="60">
        <v>100000</v>
      </c>
      <c r="L26" s="60">
        <v>100000</v>
      </c>
      <c r="M26" s="60">
        <v>100000</v>
      </c>
      <c r="N26" s="61">
        <v>100000</v>
      </c>
    </row>
    <row r="27" spans="1:14" s="2" customFormat="1" ht="12.75">
      <c r="A27" s="12"/>
      <c r="B27" s="56"/>
      <c r="C27" s="57"/>
      <c r="D27" s="11" t="s">
        <v>36</v>
      </c>
      <c r="E27" s="37">
        <v>52340</v>
      </c>
      <c r="F27" s="60"/>
      <c r="G27" s="60"/>
      <c r="H27" s="60"/>
      <c r="I27" s="60"/>
      <c r="J27" s="60"/>
      <c r="K27" s="60"/>
      <c r="L27" s="60"/>
      <c r="M27" s="60"/>
      <c r="N27" s="61"/>
    </row>
    <row r="28" spans="1:14" s="2" customFormat="1" ht="13.5" customHeight="1">
      <c r="A28" s="10"/>
      <c r="B28" s="52" t="s">
        <v>15</v>
      </c>
      <c r="C28" s="53"/>
      <c r="D28" s="11" t="s">
        <v>20</v>
      </c>
      <c r="E28" s="37">
        <v>500</v>
      </c>
      <c r="F28" s="60">
        <v>1500</v>
      </c>
      <c r="G28" s="60">
        <v>1500</v>
      </c>
      <c r="H28" s="60">
        <v>1500</v>
      </c>
      <c r="I28" s="60">
        <v>1500</v>
      </c>
      <c r="J28" s="60">
        <v>1500</v>
      </c>
      <c r="K28" s="60">
        <v>1500</v>
      </c>
      <c r="L28" s="60">
        <v>1500</v>
      </c>
      <c r="M28" s="60">
        <v>1500</v>
      </c>
      <c r="N28" s="61">
        <v>1500</v>
      </c>
    </row>
    <row r="29" spans="1:14" s="2" customFormat="1" ht="12.75">
      <c r="A29" s="12"/>
      <c r="B29" s="56"/>
      <c r="C29" s="57"/>
      <c r="D29" s="11" t="s">
        <v>36</v>
      </c>
      <c r="E29" s="37"/>
      <c r="F29" s="60"/>
      <c r="G29" s="60"/>
      <c r="H29" s="60"/>
      <c r="I29" s="60"/>
      <c r="J29" s="60"/>
      <c r="K29" s="60"/>
      <c r="L29" s="60"/>
      <c r="M29" s="60"/>
      <c r="N29" s="61"/>
    </row>
    <row r="30" spans="1:14" s="2" customFormat="1" ht="14.25" customHeight="1">
      <c r="A30" s="10"/>
      <c r="B30" s="52" t="s">
        <v>16</v>
      </c>
      <c r="C30" s="53"/>
      <c r="D30" s="11" t="s">
        <v>20</v>
      </c>
      <c r="E30" s="37">
        <v>14500</v>
      </c>
      <c r="F30" s="60">
        <v>16500</v>
      </c>
      <c r="G30" s="60">
        <v>16500</v>
      </c>
      <c r="H30" s="60">
        <v>16500</v>
      </c>
      <c r="I30" s="60">
        <v>16500</v>
      </c>
      <c r="J30" s="60">
        <v>16500</v>
      </c>
      <c r="K30" s="60">
        <v>16500</v>
      </c>
      <c r="L30" s="60">
        <v>16500</v>
      </c>
      <c r="M30" s="60">
        <v>16500</v>
      </c>
      <c r="N30" s="61">
        <v>16500</v>
      </c>
    </row>
    <row r="31" spans="1:14" s="2" customFormat="1" ht="13.5" customHeight="1">
      <c r="A31" s="12"/>
      <c r="B31" s="56"/>
      <c r="C31" s="57"/>
      <c r="D31" s="11" t="s">
        <v>36</v>
      </c>
      <c r="E31" s="37">
        <v>14500</v>
      </c>
      <c r="F31" s="60"/>
      <c r="G31" s="60"/>
      <c r="H31" s="60"/>
      <c r="I31" s="60"/>
      <c r="J31" s="60"/>
      <c r="K31" s="60"/>
      <c r="L31" s="60"/>
      <c r="M31" s="60"/>
      <c r="N31" s="61"/>
    </row>
    <row r="32" spans="1:14" s="2" customFormat="1" ht="12.75">
      <c r="A32" s="10"/>
      <c r="B32" s="52" t="s">
        <v>17</v>
      </c>
      <c r="C32" s="53"/>
      <c r="D32" s="11" t="s">
        <v>20</v>
      </c>
      <c r="E32" s="37">
        <v>3000</v>
      </c>
      <c r="F32" s="60">
        <v>3000</v>
      </c>
      <c r="G32" s="60">
        <v>3000</v>
      </c>
      <c r="H32" s="60">
        <v>3000</v>
      </c>
      <c r="I32" s="60">
        <v>3000</v>
      </c>
      <c r="J32" s="60">
        <v>3000</v>
      </c>
      <c r="K32" s="60">
        <v>3000</v>
      </c>
      <c r="L32" s="60">
        <v>3000</v>
      </c>
      <c r="M32" s="60">
        <v>3000</v>
      </c>
      <c r="N32" s="61">
        <v>3000</v>
      </c>
    </row>
    <row r="33" spans="1:14" s="2" customFormat="1" ht="13.5" thickBot="1">
      <c r="A33" s="15"/>
      <c r="B33" s="54"/>
      <c r="C33" s="55"/>
      <c r="D33" s="16" t="s">
        <v>36</v>
      </c>
      <c r="E33" s="39"/>
      <c r="F33" s="62"/>
      <c r="G33" s="62"/>
      <c r="H33" s="62"/>
      <c r="I33" s="62"/>
      <c r="J33" s="62"/>
      <c r="K33" s="62"/>
      <c r="L33" s="62"/>
      <c r="M33" s="62"/>
      <c r="N33" s="63"/>
    </row>
    <row r="34" spans="1:14" s="2" customFormat="1" ht="13.5" thickBot="1">
      <c r="A34" s="17"/>
      <c r="B34" s="18"/>
      <c r="C34" s="18"/>
      <c r="D34" s="17"/>
      <c r="E34" s="40"/>
      <c r="F34" s="40"/>
      <c r="G34" s="41"/>
      <c r="H34" s="41"/>
      <c r="I34" s="41"/>
      <c r="J34" s="41"/>
      <c r="K34" s="41"/>
      <c r="L34" s="41"/>
      <c r="M34" s="41"/>
      <c r="N34" s="41"/>
    </row>
    <row r="35" spans="1:14" s="1" customFormat="1" ht="15" customHeight="1">
      <c r="A35" s="49" t="s">
        <v>10</v>
      </c>
      <c r="B35" s="50"/>
      <c r="C35" s="50"/>
      <c r="D35" s="19"/>
      <c r="E35" s="35">
        <v>23660</v>
      </c>
      <c r="F35" s="35">
        <f aca="true" t="shared" si="3" ref="F35:N35">SUM(F36)</f>
        <v>26026</v>
      </c>
      <c r="G35" s="35">
        <f t="shared" si="3"/>
        <v>28629</v>
      </c>
      <c r="H35" s="35">
        <f t="shared" si="3"/>
        <v>31419</v>
      </c>
      <c r="I35" s="35">
        <f t="shared" si="3"/>
        <v>34641</v>
      </c>
      <c r="J35" s="35">
        <f t="shared" si="3"/>
        <v>38105</v>
      </c>
      <c r="K35" s="35">
        <f t="shared" si="3"/>
        <v>41916</v>
      </c>
      <c r="L35" s="35">
        <f t="shared" si="3"/>
        <v>46107</v>
      </c>
      <c r="M35" s="35">
        <f t="shared" si="3"/>
        <v>50718</v>
      </c>
      <c r="N35" s="46">
        <f t="shared" si="3"/>
        <v>55790</v>
      </c>
    </row>
    <row r="36" spans="1:14" s="1" customFormat="1" ht="13.5" customHeight="1">
      <c r="A36" s="20"/>
      <c r="B36" s="21"/>
      <c r="C36" s="22"/>
      <c r="D36" s="11" t="s">
        <v>20</v>
      </c>
      <c r="E36" s="37">
        <v>23660</v>
      </c>
      <c r="F36" s="60">
        <v>26026</v>
      </c>
      <c r="G36" s="60">
        <v>28629</v>
      </c>
      <c r="H36" s="60">
        <v>31419</v>
      </c>
      <c r="I36" s="60">
        <v>34641</v>
      </c>
      <c r="J36" s="60">
        <v>38105</v>
      </c>
      <c r="K36" s="60">
        <v>41916</v>
      </c>
      <c r="L36" s="60">
        <v>46107</v>
      </c>
      <c r="M36" s="60">
        <v>50718</v>
      </c>
      <c r="N36" s="61">
        <v>55790</v>
      </c>
    </row>
    <row r="37" spans="1:14" s="2" customFormat="1" ht="13.5" thickBot="1">
      <c r="A37" s="23"/>
      <c r="B37" s="24"/>
      <c r="C37" s="25"/>
      <c r="D37" s="16" t="s">
        <v>36</v>
      </c>
      <c r="E37" s="39"/>
      <c r="F37" s="62"/>
      <c r="G37" s="62"/>
      <c r="H37" s="62"/>
      <c r="I37" s="62"/>
      <c r="J37" s="62"/>
      <c r="K37" s="62"/>
      <c r="L37" s="62"/>
      <c r="M37" s="62"/>
      <c r="N37" s="63"/>
    </row>
    <row r="38" spans="1:14" s="2" customFormat="1" ht="13.5" thickBot="1">
      <c r="A38" s="8"/>
      <c r="B38" s="8"/>
      <c r="C38" s="8"/>
      <c r="D38" s="17"/>
      <c r="E38" s="40"/>
      <c r="F38" s="40"/>
      <c r="G38" s="41"/>
      <c r="H38" s="41"/>
      <c r="I38" s="41"/>
      <c r="J38" s="41"/>
      <c r="K38" s="41"/>
      <c r="L38" s="41"/>
      <c r="M38" s="41"/>
      <c r="N38" s="41"/>
    </row>
    <row r="39" spans="1:14" s="1" customFormat="1" ht="26.25" customHeight="1">
      <c r="A39" s="49" t="s">
        <v>18</v>
      </c>
      <c r="B39" s="50"/>
      <c r="C39" s="50"/>
      <c r="D39" s="51"/>
      <c r="E39" s="35">
        <f>E40+E42+E44</f>
        <v>165740</v>
      </c>
      <c r="F39" s="35">
        <f aca="true" t="shared" si="4" ref="F39:N39">SUM(F40:F45)</f>
        <v>172000</v>
      </c>
      <c r="G39" s="35">
        <f t="shared" si="4"/>
        <v>177000</v>
      </c>
      <c r="H39" s="35">
        <f t="shared" si="4"/>
        <v>179500</v>
      </c>
      <c r="I39" s="35">
        <f t="shared" si="4"/>
        <v>182000</v>
      </c>
      <c r="J39" s="35">
        <f t="shared" si="4"/>
        <v>182000</v>
      </c>
      <c r="K39" s="35">
        <f t="shared" si="4"/>
        <v>184500</v>
      </c>
      <c r="L39" s="35">
        <f t="shared" si="4"/>
        <v>184500</v>
      </c>
      <c r="M39" s="35">
        <f t="shared" si="4"/>
        <v>187000</v>
      </c>
      <c r="N39" s="46">
        <f t="shared" si="4"/>
        <v>187000</v>
      </c>
    </row>
    <row r="40" spans="1:14" s="2" customFormat="1" ht="13.5" customHeight="1">
      <c r="A40" s="10"/>
      <c r="B40" s="52" t="s">
        <v>11</v>
      </c>
      <c r="C40" s="53"/>
      <c r="D40" s="11" t="s">
        <v>20</v>
      </c>
      <c r="E40" s="37">
        <v>130140</v>
      </c>
      <c r="F40" s="60">
        <v>130000</v>
      </c>
      <c r="G40" s="60">
        <v>132500</v>
      </c>
      <c r="H40" s="60">
        <v>132500</v>
      </c>
      <c r="I40" s="60">
        <v>135000</v>
      </c>
      <c r="J40" s="60">
        <v>135000</v>
      </c>
      <c r="K40" s="60">
        <v>137500</v>
      </c>
      <c r="L40" s="60">
        <v>137500</v>
      </c>
      <c r="M40" s="60">
        <v>140000</v>
      </c>
      <c r="N40" s="61">
        <v>140000</v>
      </c>
    </row>
    <row r="41" spans="1:14" s="2" customFormat="1" ht="12.75">
      <c r="A41" s="12"/>
      <c r="B41" s="56"/>
      <c r="C41" s="57"/>
      <c r="D41" s="11" t="s">
        <v>36</v>
      </c>
      <c r="E41" s="37">
        <v>130140</v>
      </c>
      <c r="F41" s="60"/>
      <c r="G41" s="60"/>
      <c r="H41" s="60"/>
      <c r="I41" s="60"/>
      <c r="J41" s="60"/>
      <c r="K41" s="60"/>
      <c r="L41" s="60"/>
      <c r="M41" s="60"/>
      <c r="N41" s="61"/>
    </row>
    <row r="42" spans="1:14" s="2" customFormat="1" ht="13.5" customHeight="1">
      <c r="A42" s="10"/>
      <c r="B42" s="52" t="s">
        <v>12</v>
      </c>
      <c r="C42" s="53"/>
      <c r="D42" s="11" t="s">
        <v>20</v>
      </c>
      <c r="E42" s="37">
        <v>5600</v>
      </c>
      <c r="F42" s="60">
        <v>10000</v>
      </c>
      <c r="G42" s="60">
        <v>12500</v>
      </c>
      <c r="H42" s="60">
        <v>15000</v>
      </c>
      <c r="I42" s="60">
        <v>15000</v>
      </c>
      <c r="J42" s="60">
        <v>15000</v>
      </c>
      <c r="K42" s="60">
        <v>15000</v>
      </c>
      <c r="L42" s="60">
        <v>15000</v>
      </c>
      <c r="M42" s="60">
        <v>15000</v>
      </c>
      <c r="N42" s="61">
        <v>15000</v>
      </c>
    </row>
    <row r="43" spans="1:14" s="2" customFormat="1" ht="12.75">
      <c r="A43" s="12"/>
      <c r="B43" s="56"/>
      <c r="C43" s="57"/>
      <c r="D43" s="11" t="s">
        <v>36</v>
      </c>
      <c r="E43" s="37">
        <v>5600</v>
      </c>
      <c r="F43" s="60"/>
      <c r="G43" s="60"/>
      <c r="H43" s="60"/>
      <c r="I43" s="60"/>
      <c r="J43" s="60"/>
      <c r="K43" s="60"/>
      <c r="L43" s="60"/>
      <c r="M43" s="60"/>
      <c r="N43" s="61"/>
    </row>
    <row r="44" spans="1:14" s="2" customFormat="1" ht="14.25" customHeight="1">
      <c r="A44" s="10"/>
      <c r="B44" s="52" t="s">
        <v>14</v>
      </c>
      <c r="C44" s="53"/>
      <c r="D44" s="11" t="s">
        <v>20</v>
      </c>
      <c r="E44" s="37">
        <v>30000</v>
      </c>
      <c r="F44" s="60">
        <v>32000</v>
      </c>
      <c r="G44" s="60">
        <v>32000</v>
      </c>
      <c r="H44" s="60">
        <v>32000</v>
      </c>
      <c r="I44" s="60">
        <v>32000</v>
      </c>
      <c r="J44" s="60">
        <v>32000</v>
      </c>
      <c r="K44" s="60">
        <v>32000</v>
      </c>
      <c r="L44" s="60">
        <v>32000</v>
      </c>
      <c r="M44" s="60">
        <v>32000</v>
      </c>
      <c r="N44" s="61">
        <v>32000</v>
      </c>
    </row>
    <row r="45" spans="1:14" s="2" customFormat="1" ht="13.5" thickBot="1">
      <c r="A45" s="15"/>
      <c r="B45" s="54"/>
      <c r="C45" s="55"/>
      <c r="D45" s="16" t="s">
        <v>36</v>
      </c>
      <c r="E45" s="39">
        <v>30000</v>
      </c>
      <c r="F45" s="62"/>
      <c r="G45" s="62"/>
      <c r="H45" s="62"/>
      <c r="I45" s="62"/>
      <c r="J45" s="62"/>
      <c r="K45" s="62"/>
      <c r="L45" s="62"/>
      <c r="M45" s="62"/>
      <c r="N45" s="63"/>
    </row>
    <row r="46" spans="1:14" s="2" customFormat="1" ht="13.5" thickBot="1">
      <c r="A46" s="17"/>
      <c r="B46" s="18"/>
      <c r="C46" s="18"/>
      <c r="D46" s="17"/>
      <c r="E46" s="40"/>
      <c r="F46" s="40"/>
      <c r="G46" s="41"/>
      <c r="H46" s="41"/>
      <c r="I46" s="41"/>
      <c r="J46" s="41"/>
      <c r="K46" s="41"/>
      <c r="L46" s="41"/>
      <c r="M46" s="41"/>
      <c r="N46" s="41"/>
    </row>
    <row r="47" spans="1:14" s="1" customFormat="1" ht="15" customHeight="1">
      <c r="A47" s="49" t="s">
        <v>13</v>
      </c>
      <c r="B47" s="50"/>
      <c r="C47" s="50"/>
      <c r="D47" s="19"/>
      <c r="E47" s="35">
        <v>213110</v>
      </c>
      <c r="F47" s="35">
        <f aca="true" t="shared" si="5" ref="F47:N47">SUM(F48)</f>
        <v>215000</v>
      </c>
      <c r="G47" s="35">
        <f t="shared" si="5"/>
        <v>217500</v>
      </c>
      <c r="H47" s="35">
        <f t="shared" si="5"/>
        <v>220000</v>
      </c>
      <c r="I47" s="35">
        <f t="shared" si="5"/>
        <v>222500</v>
      </c>
      <c r="J47" s="35">
        <f t="shared" si="5"/>
        <v>225000</v>
      </c>
      <c r="K47" s="35">
        <f t="shared" si="5"/>
        <v>227500</v>
      </c>
      <c r="L47" s="35">
        <f t="shared" si="5"/>
        <v>230000</v>
      </c>
      <c r="M47" s="35">
        <f t="shared" si="5"/>
        <v>232500</v>
      </c>
      <c r="N47" s="46">
        <f t="shared" si="5"/>
        <v>235000</v>
      </c>
    </row>
    <row r="48" spans="1:14" s="1" customFormat="1" ht="12.75">
      <c r="A48" s="20"/>
      <c r="B48" s="21"/>
      <c r="C48" s="22"/>
      <c r="D48" s="11" t="s">
        <v>20</v>
      </c>
      <c r="E48" s="37">
        <v>213110</v>
      </c>
      <c r="F48" s="60">
        <v>215000</v>
      </c>
      <c r="G48" s="60">
        <v>217500</v>
      </c>
      <c r="H48" s="60">
        <v>220000</v>
      </c>
      <c r="I48" s="60">
        <v>222500</v>
      </c>
      <c r="J48" s="60">
        <v>225000</v>
      </c>
      <c r="K48" s="60">
        <v>227500</v>
      </c>
      <c r="L48" s="60">
        <v>230000</v>
      </c>
      <c r="M48" s="60">
        <v>232500</v>
      </c>
      <c r="N48" s="61">
        <v>235000</v>
      </c>
    </row>
    <row r="49" spans="1:14" s="2" customFormat="1" ht="13.5" thickBot="1">
      <c r="A49" s="23"/>
      <c r="B49" s="24"/>
      <c r="C49" s="25"/>
      <c r="D49" s="16" t="s">
        <v>36</v>
      </c>
      <c r="E49" s="39">
        <v>195110</v>
      </c>
      <c r="F49" s="62"/>
      <c r="G49" s="62"/>
      <c r="H49" s="62"/>
      <c r="I49" s="62"/>
      <c r="J49" s="62"/>
      <c r="K49" s="62"/>
      <c r="L49" s="62"/>
      <c r="M49" s="62"/>
      <c r="N49" s="63"/>
    </row>
    <row r="50" spans="1:14" s="2" customFormat="1" ht="13.5" thickBot="1">
      <c r="A50" s="8"/>
      <c r="B50" s="8"/>
      <c r="C50" s="8"/>
      <c r="D50" s="17"/>
      <c r="E50" s="40"/>
      <c r="F50" s="40"/>
      <c r="G50" s="41"/>
      <c r="H50" s="41"/>
      <c r="I50" s="41"/>
      <c r="J50" s="41"/>
      <c r="K50" s="41"/>
      <c r="L50" s="41"/>
      <c r="M50" s="41"/>
      <c r="N50" s="41"/>
    </row>
    <row r="51" spans="1:14" s="1" customFormat="1" ht="27.75" customHeight="1">
      <c r="A51" s="49" t="s">
        <v>34</v>
      </c>
      <c r="B51" s="50"/>
      <c r="C51" s="50"/>
      <c r="D51" s="51"/>
      <c r="E51" s="35">
        <v>7172</v>
      </c>
      <c r="F51" s="35">
        <f aca="true" t="shared" si="6" ref="F51:N51">SUM(F52)</f>
        <v>7500</v>
      </c>
      <c r="G51" s="35">
        <f t="shared" si="6"/>
        <v>8000</v>
      </c>
      <c r="H51" s="35">
        <f t="shared" si="6"/>
        <v>8500</v>
      </c>
      <c r="I51" s="35">
        <f t="shared" si="6"/>
        <v>9000</v>
      </c>
      <c r="J51" s="35">
        <f t="shared" si="6"/>
        <v>9500</v>
      </c>
      <c r="K51" s="35">
        <f t="shared" si="6"/>
        <v>10000</v>
      </c>
      <c r="L51" s="35">
        <f t="shared" si="6"/>
        <v>10000</v>
      </c>
      <c r="M51" s="35">
        <f t="shared" si="6"/>
        <v>10000</v>
      </c>
      <c r="N51" s="46">
        <f t="shared" si="6"/>
        <v>10000</v>
      </c>
    </row>
    <row r="52" spans="1:14" s="2" customFormat="1" ht="12.75">
      <c r="A52" s="26"/>
      <c r="B52" s="21"/>
      <c r="C52" s="22"/>
      <c r="D52" s="11" t="s">
        <v>20</v>
      </c>
      <c r="E52" s="37">
        <v>7172</v>
      </c>
      <c r="F52" s="60">
        <v>7500</v>
      </c>
      <c r="G52" s="60">
        <v>8000</v>
      </c>
      <c r="H52" s="60">
        <v>8500</v>
      </c>
      <c r="I52" s="60">
        <v>9000</v>
      </c>
      <c r="J52" s="60">
        <v>9500</v>
      </c>
      <c r="K52" s="60">
        <v>10000</v>
      </c>
      <c r="L52" s="60">
        <v>10000</v>
      </c>
      <c r="M52" s="60">
        <v>10000</v>
      </c>
      <c r="N52" s="61">
        <v>10000</v>
      </c>
    </row>
    <row r="53" spans="1:14" s="2" customFormat="1" ht="13.5" thickBot="1">
      <c r="A53" s="23"/>
      <c r="B53" s="24"/>
      <c r="C53" s="25"/>
      <c r="D53" s="16" t="s">
        <v>36</v>
      </c>
      <c r="E53" s="39">
        <v>2560</v>
      </c>
      <c r="F53" s="62"/>
      <c r="G53" s="62"/>
      <c r="H53" s="62"/>
      <c r="I53" s="62"/>
      <c r="J53" s="62"/>
      <c r="K53" s="62"/>
      <c r="L53" s="62"/>
      <c r="M53" s="62"/>
      <c r="N53" s="63"/>
    </row>
    <row r="54" spans="1:14" s="2" customFormat="1" ht="13.5" thickBot="1">
      <c r="A54" s="8"/>
      <c r="B54" s="8"/>
      <c r="C54" s="8"/>
      <c r="D54" s="17"/>
      <c r="E54" s="40"/>
      <c r="F54" s="40"/>
      <c r="G54" s="41"/>
      <c r="H54" s="41"/>
      <c r="I54" s="41"/>
      <c r="J54" s="41"/>
      <c r="K54" s="41"/>
      <c r="L54" s="41"/>
      <c r="M54" s="41"/>
      <c r="N54" s="41"/>
    </row>
    <row r="55" spans="1:14" s="1" customFormat="1" ht="13.5" thickBot="1">
      <c r="A55" s="27" t="s">
        <v>23</v>
      </c>
      <c r="B55" s="28"/>
      <c r="C55" s="29"/>
      <c r="D55" s="3"/>
      <c r="E55" s="42">
        <f aca="true" t="shared" si="7" ref="E55:N55">SUM(E3+E25+E35+E39+E47+E51)</f>
        <v>950885</v>
      </c>
      <c r="F55" s="42">
        <f t="shared" si="7"/>
        <v>1014026</v>
      </c>
      <c r="G55" s="42">
        <f t="shared" si="7"/>
        <v>1050629</v>
      </c>
      <c r="H55" s="42">
        <f t="shared" si="7"/>
        <v>1140919</v>
      </c>
      <c r="I55" s="42">
        <f t="shared" si="7"/>
        <v>1162141</v>
      </c>
      <c r="J55" s="42">
        <f t="shared" si="7"/>
        <v>1171105</v>
      </c>
      <c r="K55" s="42">
        <f t="shared" si="7"/>
        <v>1177416</v>
      </c>
      <c r="L55" s="42">
        <f t="shared" si="7"/>
        <v>1237107</v>
      </c>
      <c r="M55" s="42">
        <f t="shared" si="7"/>
        <v>1239218</v>
      </c>
      <c r="N55" s="47">
        <f t="shared" si="7"/>
        <v>1241790</v>
      </c>
    </row>
    <row r="56" spans="1:14" s="2" customFormat="1" ht="12.75">
      <c r="A56" s="17"/>
      <c r="B56" s="17"/>
      <c r="C56" s="30"/>
      <c r="D56" s="17"/>
      <c r="E56" s="43"/>
      <c r="F56" s="44"/>
      <c r="G56" s="45"/>
      <c r="H56" s="45"/>
      <c r="I56" s="45"/>
      <c r="J56" s="45"/>
      <c r="K56" s="45"/>
      <c r="L56" s="45"/>
      <c r="M56" s="45"/>
      <c r="N56" s="45"/>
    </row>
    <row r="57" spans="1:14" s="2" customFormat="1" ht="12.75">
      <c r="A57" s="17"/>
      <c r="B57" s="17"/>
      <c r="C57" s="30"/>
      <c r="D57" s="17"/>
      <c r="E57" s="43"/>
      <c r="F57" s="44"/>
      <c r="G57" s="45"/>
      <c r="H57" s="45"/>
      <c r="I57" s="45"/>
      <c r="J57" s="45"/>
      <c r="K57" s="45"/>
      <c r="L57" s="45"/>
      <c r="M57" s="45"/>
      <c r="N57" s="45"/>
    </row>
    <row r="58" spans="1:14" s="2" customFormat="1" ht="12.75">
      <c r="A58" s="17"/>
      <c r="B58" s="17"/>
      <c r="C58" s="30"/>
      <c r="D58" s="17"/>
      <c r="E58" s="43"/>
      <c r="F58" s="44"/>
      <c r="G58" s="45"/>
      <c r="H58" s="45"/>
      <c r="I58" s="45"/>
      <c r="J58" s="45"/>
      <c r="K58" s="45"/>
      <c r="L58" s="45"/>
      <c r="M58" s="45"/>
      <c r="N58" s="45"/>
    </row>
    <row r="59" spans="1:14" s="2" customFormat="1" ht="12.75">
      <c r="A59" s="17"/>
      <c r="B59" s="17"/>
      <c r="C59" s="30"/>
      <c r="D59" s="17"/>
      <c r="E59" s="43"/>
      <c r="F59" s="44"/>
      <c r="G59" s="45"/>
      <c r="H59" s="45"/>
      <c r="I59" s="45"/>
      <c r="J59" s="45"/>
      <c r="K59" s="45"/>
      <c r="L59" s="45"/>
      <c r="M59" s="45"/>
      <c r="N59" s="45"/>
    </row>
    <row r="60" spans="1:14" s="2" customFormat="1" ht="12.75">
      <c r="A60" s="17"/>
      <c r="B60" s="17"/>
      <c r="C60" s="30"/>
      <c r="D60" s="17"/>
      <c r="E60" s="43"/>
      <c r="F60" s="44"/>
      <c r="G60" s="45"/>
      <c r="H60" s="45"/>
      <c r="I60" s="45"/>
      <c r="J60" s="45"/>
      <c r="K60" s="45"/>
      <c r="L60" s="45"/>
      <c r="M60" s="45"/>
      <c r="N60" s="45"/>
    </row>
    <row r="61" spans="1:14" s="2" customFormat="1" ht="12.75">
      <c r="A61" s="17"/>
      <c r="B61" s="17"/>
      <c r="C61" s="30"/>
      <c r="D61" s="17"/>
      <c r="E61" s="43"/>
      <c r="F61" s="44"/>
      <c r="G61" s="45"/>
      <c r="H61" s="45"/>
      <c r="I61" s="45"/>
      <c r="J61" s="45"/>
      <c r="K61" s="45"/>
      <c r="L61" s="45"/>
      <c r="M61" s="45"/>
      <c r="N61" s="45"/>
    </row>
    <row r="62" spans="1:14" s="2" customFormat="1" ht="12.75">
      <c r="A62" s="17"/>
      <c r="B62" s="17"/>
      <c r="C62" s="30"/>
      <c r="D62" s="17"/>
      <c r="E62" s="43"/>
      <c r="F62" s="44"/>
      <c r="G62" s="45"/>
      <c r="H62" s="45"/>
      <c r="I62" s="45"/>
      <c r="J62" s="45"/>
      <c r="K62" s="45"/>
      <c r="L62" s="45"/>
      <c r="M62" s="45"/>
      <c r="N62" s="45"/>
    </row>
    <row r="63" spans="1:14" s="2" customFormat="1" ht="12.75">
      <c r="A63" s="17"/>
      <c r="B63" s="17"/>
      <c r="C63" s="30"/>
      <c r="D63" s="17"/>
      <c r="E63" s="43"/>
      <c r="F63" s="44"/>
      <c r="G63" s="45"/>
      <c r="H63" s="45"/>
      <c r="I63" s="45"/>
      <c r="J63" s="45"/>
      <c r="K63" s="45"/>
      <c r="L63" s="45"/>
      <c r="M63" s="45"/>
      <c r="N63" s="45"/>
    </row>
    <row r="64" spans="1:14" s="2" customFormat="1" ht="12.75">
      <c r="A64" s="17"/>
      <c r="B64" s="17"/>
      <c r="C64" s="30"/>
      <c r="D64" s="17"/>
      <c r="E64" s="43"/>
      <c r="F64" s="44"/>
      <c r="G64" s="45"/>
      <c r="H64" s="45"/>
      <c r="I64" s="45"/>
      <c r="J64" s="45"/>
      <c r="K64" s="45"/>
      <c r="L64" s="45"/>
      <c r="M64" s="45"/>
      <c r="N64" s="45"/>
    </row>
    <row r="65" spans="1:14" s="2" customFormat="1" ht="12.75">
      <c r="A65" s="17"/>
      <c r="B65" s="17"/>
      <c r="C65" s="30"/>
      <c r="D65" s="17"/>
      <c r="E65" s="43"/>
      <c r="F65" s="44"/>
      <c r="G65" s="45"/>
      <c r="H65" s="45"/>
      <c r="I65" s="45"/>
      <c r="J65" s="45"/>
      <c r="K65" s="45"/>
      <c r="L65" s="45"/>
      <c r="M65" s="45"/>
      <c r="N65" s="45"/>
    </row>
    <row r="66" spans="1:14" s="2" customFormat="1" ht="12.75">
      <c r="A66" s="17"/>
      <c r="B66" s="17"/>
      <c r="C66" s="30"/>
      <c r="D66" s="17"/>
      <c r="E66" s="43"/>
      <c r="F66" s="44"/>
      <c r="G66" s="45"/>
      <c r="H66" s="45"/>
      <c r="I66" s="45"/>
      <c r="J66" s="45"/>
      <c r="K66" s="45"/>
      <c r="L66" s="45"/>
      <c r="M66" s="45"/>
      <c r="N66" s="45"/>
    </row>
    <row r="67" spans="1:14" s="2" customFormat="1" ht="12.75">
      <c r="A67" s="17"/>
      <c r="B67" s="17"/>
      <c r="C67" s="30"/>
      <c r="D67" s="17"/>
      <c r="E67" s="43"/>
      <c r="F67" s="44"/>
      <c r="G67" s="45"/>
      <c r="H67" s="45"/>
      <c r="I67" s="45"/>
      <c r="J67" s="45"/>
      <c r="K67" s="45"/>
      <c r="L67" s="45"/>
      <c r="M67" s="45"/>
      <c r="N67" s="45"/>
    </row>
    <row r="68" spans="1:14" s="2" customFormat="1" ht="12.75">
      <c r="A68" s="17"/>
      <c r="B68" s="17"/>
      <c r="C68" s="30"/>
      <c r="D68" s="17"/>
      <c r="E68" s="43"/>
      <c r="F68" s="44"/>
      <c r="G68" s="45"/>
      <c r="H68" s="45"/>
      <c r="I68" s="45"/>
      <c r="J68" s="45"/>
      <c r="K68" s="45"/>
      <c r="L68" s="45"/>
      <c r="M68" s="45"/>
      <c r="N68" s="45"/>
    </row>
    <row r="69" spans="1:14" s="2" customFormat="1" ht="12.75">
      <c r="A69" s="17"/>
      <c r="B69" s="17"/>
      <c r="C69" s="30"/>
      <c r="D69" s="17"/>
      <c r="E69" s="43"/>
      <c r="F69" s="44"/>
      <c r="G69" s="45"/>
      <c r="H69" s="45"/>
      <c r="I69" s="45"/>
      <c r="J69" s="45"/>
      <c r="K69" s="45"/>
      <c r="L69" s="45"/>
      <c r="M69" s="45"/>
      <c r="N69" s="45"/>
    </row>
    <row r="70" spans="1:14" s="2" customFormat="1" ht="12.75">
      <c r="A70" s="17"/>
      <c r="B70" s="17"/>
      <c r="C70" s="30"/>
      <c r="D70" s="17"/>
      <c r="E70" s="43"/>
      <c r="F70" s="44"/>
      <c r="G70" s="45"/>
      <c r="H70" s="45"/>
      <c r="I70" s="45"/>
      <c r="J70" s="45"/>
      <c r="K70" s="45"/>
      <c r="L70" s="45"/>
      <c r="M70" s="45"/>
      <c r="N70" s="45"/>
    </row>
    <row r="71" spans="1:14" s="2" customFormat="1" ht="12.75">
      <c r="A71" s="17"/>
      <c r="B71" s="17"/>
      <c r="C71" s="30"/>
      <c r="D71" s="17"/>
      <c r="E71" s="43"/>
      <c r="F71" s="44"/>
      <c r="G71" s="45"/>
      <c r="H71" s="45"/>
      <c r="I71" s="45"/>
      <c r="J71" s="45"/>
      <c r="K71" s="45"/>
      <c r="L71" s="45"/>
      <c r="M71" s="45"/>
      <c r="N71" s="45"/>
    </row>
    <row r="72" spans="1:14" s="2" customFormat="1" ht="12.75">
      <c r="A72" s="17"/>
      <c r="B72" s="17"/>
      <c r="C72" s="30"/>
      <c r="D72" s="17"/>
      <c r="E72" s="43"/>
      <c r="F72" s="44"/>
      <c r="G72" s="45"/>
      <c r="H72" s="45"/>
      <c r="I72" s="45"/>
      <c r="J72" s="45"/>
      <c r="K72" s="45"/>
      <c r="L72" s="45"/>
      <c r="M72" s="45"/>
      <c r="N72" s="45"/>
    </row>
    <row r="73" spans="1:14" s="2" customFormat="1" ht="12.75">
      <c r="A73" s="17"/>
      <c r="B73" s="17"/>
      <c r="C73" s="30"/>
      <c r="D73" s="17"/>
      <c r="E73" s="43"/>
      <c r="F73" s="44"/>
      <c r="G73" s="45"/>
      <c r="H73" s="45"/>
      <c r="I73" s="45"/>
      <c r="J73" s="45"/>
      <c r="K73" s="45"/>
      <c r="L73" s="45"/>
      <c r="M73" s="45"/>
      <c r="N73" s="45"/>
    </row>
    <row r="74" spans="1:14" s="2" customFormat="1" ht="12.75">
      <c r="A74" s="17"/>
      <c r="B74" s="17"/>
      <c r="C74" s="30"/>
      <c r="D74" s="17"/>
      <c r="E74" s="43"/>
      <c r="F74" s="44"/>
      <c r="G74" s="45"/>
      <c r="H74" s="45"/>
      <c r="I74" s="45"/>
      <c r="J74" s="45"/>
      <c r="K74" s="45"/>
      <c r="L74" s="45"/>
      <c r="M74" s="45"/>
      <c r="N74" s="45"/>
    </row>
    <row r="75" spans="1:14" s="2" customFormat="1" ht="12.75">
      <c r="A75" s="17"/>
      <c r="B75" s="17"/>
      <c r="C75" s="30"/>
      <c r="D75" s="17"/>
      <c r="E75" s="43"/>
      <c r="F75" s="44"/>
      <c r="G75" s="45"/>
      <c r="H75" s="45"/>
      <c r="I75" s="45"/>
      <c r="J75" s="45"/>
      <c r="K75" s="45"/>
      <c r="L75" s="45"/>
      <c r="M75" s="45"/>
      <c r="N75" s="45"/>
    </row>
    <row r="76" spans="1:14" s="2" customFormat="1" ht="12.75">
      <c r="A76" s="17"/>
      <c r="B76" s="17"/>
      <c r="C76" s="30"/>
      <c r="D76" s="17"/>
      <c r="E76" s="43"/>
      <c r="F76" s="44"/>
      <c r="G76" s="45"/>
      <c r="H76" s="45"/>
      <c r="I76" s="45"/>
      <c r="J76" s="45"/>
      <c r="K76" s="45"/>
      <c r="L76" s="45"/>
      <c r="M76" s="45"/>
      <c r="N76" s="45"/>
    </row>
  </sheetData>
  <mergeCells count="204">
    <mergeCell ref="N52:N53"/>
    <mergeCell ref="N48:N49"/>
    <mergeCell ref="F52:F53"/>
    <mergeCell ref="G52:G53"/>
    <mergeCell ref="H52:H53"/>
    <mergeCell ref="I52:I53"/>
    <mergeCell ref="J52:J53"/>
    <mergeCell ref="K52:K53"/>
    <mergeCell ref="L52:L53"/>
    <mergeCell ref="M52:M53"/>
    <mergeCell ref="N44:N45"/>
    <mergeCell ref="F48:F49"/>
    <mergeCell ref="G48:G49"/>
    <mergeCell ref="H48:H49"/>
    <mergeCell ref="I48:I49"/>
    <mergeCell ref="J48:J49"/>
    <mergeCell ref="K48:K49"/>
    <mergeCell ref="L48:L49"/>
    <mergeCell ref="M48:M49"/>
    <mergeCell ref="J44:J45"/>
    <mergeCell ref="K44:K45"/>
    <mergeCell ref="L44:L45"/>
    <mergeCell ref="M44:M45"/>
    <mergeCell ref="F44:F45"/>
    <mergeCell ref="G44:G45"/>
    <mergeCell ref="H44:H45"/>
    <mergeCell ref="I44:I45"/>
    <mergeCell ref="N40:N41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40:J41"/>
    <mergeCell ref="K40:K41"/>
    <mergeCell ref="L40:L41"/>
    <mergeCell ref="M40:M41"/>
    <mergeCell ref="F40:F41"/>
    <mergeCell ref="G40:G41"/>
    <mergeCell ref="H40:H41"/>
    <mergeCell ref="I40:I41"/>
    <mergeCell ref="N32:N33"/>
    <mergeCell ref="F36:F37"/>
    <mergeCell ref="G36:G37"/>
    <mergeCell ref="H36:H37"/>
    <mergeCell ref="I36:I37"/>
    <mergeCell ref="J36:J37"/>
    <mergeCell ref="K36:K37"/>
    <mergeCell ref="M36:M37"/>
    <mergeCell ref="L36:L37"/>
    <mergeCell ref="N36:N37"/>
    <mergeCell ref="J32:J33"/>
    <mergeCell ref="K32:K33"/>
    <mergeCell ref="L32:L33"/>
    <mergeCell ref="M32:M33"/>
    <mergeCell ref="F32:F33"/>
    <mergeCell ref="G32:G33"/>
    <mergeCell ref="H32:H33"/>
    <mergeCell ref="I32:I33"/>
    <mergeCell ref="N28:N29"/>
    <mergeCell ref="F30:F31"/>
    <mergeCell ref="G30:G31"/>
    <mergeCell ref="H30:H31"/>
    <mergeCell ref="I30:I31"/>
    <mergeCell ref="J30:J31"/>
    <mergeCell ref="K30:K31"/>
    <mergeCell ref="L30:L31"/>
    <mergeCell ref="N30:N31"/>
    <mergeCell ref="M30:M31"/>
    <mergeCell ref="J28:J29"/>
    <mergeCell ref="K28:K29"/>
    <mergeCell ref="L28:L29"/>
    <mergeCell ref="M28:M29"/>
    <mergeCell ref="F28:F29"/>
    <mergeCell ref="G28:G29"/>
    <mergeCell ref="H28:H29"/>
    <mergeCell ref="I28:I29"/>
    <mergeCell ref="N22:N23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J22:J23"/>
    <mergeCell ref="K22:K23"/>
    <mergeCell ref="L22:L23"/>
    <mergeCell ref="M22:M23"/>
    <mergeCell ref="F22:F23"/>
    <mergeCell ref="G22:G23"/>
    <mergeCell ref="H22:H23"/>
    <mergeCell ref="I22:I23"/>
    <mergeCell ref="N18:N19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J18:J19"/>
    <mergeCell ref="K18:K19"/>
    <mergeCell ref="L18:L19"/>
    <mergeCell ref="M18:M19"/>
    <mergeCell ref="F18:F19"/>
    <mergeCell ref="G18:G19"/>
    <mergeCell ref="H18:H19"/>
    <mergeCell ref="I18:I19"/>
    <mergeCell ref="N14:N15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J14:J15"/>
    <mergeCell ref="K14:K15"/>
    <mergeCell ref="L14:L15"/>
    <mergeCell ref="M14:M15"/>
    <mergeCell ref="F14:F15"/>
    <mergeCell ref="G14:G15"/>
    <mergeCell ref="H14:H15"/>
    <mergeCell ref="I14:I15"/>
    <mergeCell ref="N10:N11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J10:J11"/>
    <mergeCell ref="K10:K11"/>
    <mergeCell ref="L10:L11"/>
    <mergeCell ref="M10:M11"/>
    <mergeCell ref="F10:F11"/>
    <mergeCell ref="G10:G11"/>
    <mergeCell ref="H10:H11"/>
    <mergeCell ref="I10:I11"/>
    <mergeCell ref="N6:N7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N4:N5"/>
    <mergeCell ref="F6:F7"/>
    <mergeCell ref="G6:G7"/>
    <mergeCell ref="H6:H7"/>
    <mergeCell ref="I6:I7"/>
    <mergeCell ref="J6:J7"/>
    <mergeCell ref="K6:K7"/>
    <mergeCell ref="L6:L7"/>
    <mergeCell ref="M6:M7"/>
    <mergeCell ref="J4:J5"/>
    <mergeCell ref="K4:K5"/>
    <mergeCell ref="L4:L5"/>
    <mergeCell ref="M4:M5"/>
    <mergeCell ref="F4:F5"/>
    <mergeCell ref="G4:G5"/>
    <mergeCell ref="H4:H5"/>
    <mergeCell ref="I4:I5"/>
    <mergeCell ref="C16:C17"/>
    <mergeCell ref="C18:C19"/>
    <mergeCell ref="C10:C11"/>
    <mergeCell ref="B8:C9"/>
    <mergeCell ref="C12:C13"/>
    <mergeCell ref="C14:C15"/>
    <mergeCell ref="B22:C23"/>
    <mergeCell ref="A25:C25"/>
    <mergeCell ref="B32:C33"/>
    <mergeCell ref="C20:C21"/>
    <mergeCell ref="B26:C27"/>
    <mergeCell ref="B28:C29"/>
    <mergeCell ref="B30:C31"/>
    <mergeCell ref="A1:C1"/>
    <mergeCell ref="A3:C3"/>
    <mergeCell ref="B4:C5"/>
    <mergeCell ref="B6:C7"/>
    <mergeCell ref="A51:D51"/>
    <mergeCell ref="A39:D39"/>
    <mergeCell ref="B44:C45"/>
    <mergeCell ref="A35:C35"/>
    <mergeCell ref="A47:C47"/>
    <mergeCell ref="B40:C41"/>
    <mergeCell ref="B42:C43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  <headerFooter alignWithMargins="0">
    <oddHeader>&amp;RPríloha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SR</dc:creator>
  <cp:keywords/>
  <dc:description/>
  <cp:lastModifiedBy>agenda0</cp:lastModifiedBy>
  <cp:lastPrinted>2001-07-03T12:26:15Z</cp:lastPrinted>
  <dcterms:created xsi:type="dcterms:W3CDTF">2001-03-26T11:26:01Z</dcterms:created>
  <dcterms:modified xsi:type="dcterms:W3CDTF">2001-07-09T08:23:34Z</dcterms:modified>
  <cp:category/>
  <cp:version/>
  <cp:contentType/>
  <cp:contentStatus/>
</cp:coreProperties>
</file>