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6315" windowHeight="6540" tabRatio="838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<sst xmlns="http://schemas.openxmlformats.org/spreadsheetml/2006/main" count="70" uniqueCount="61">
  <si>
    <t>Č.r.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</si>
  <si>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</si>
  <si>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</si>
  <si>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</si>
  <si>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</si>
  <si>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</si>
  <si>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</si>
  <si>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</si>
  <si>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</si>
  <si>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</si>
  <si>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</si>
  <si>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Záväzky voči bankám </t>
  </si>
  <si>
    <t>z toho:</t>
  </si>
  <si>
    <t>Záväzky z cenných papierov</t>
  </si>
  <si>
    <t xml:space="preserve">- fond na financovanie vývozných úverov </t>
  </si>
  <si>
    <t xml:space="preserve">- ostatné účelové finančné fondy </t>
  </si>
  <si>
    <t>Rezervy</t>
  </si>
  <si>
    <t>Fondy tvorené zo zisku a ostatné fondy</t>
  </si>
  <si>
    <t xml:space="preserve">Ostatné pasíva </t>
  </si>
  <si>
    <t>11.</t>
  </si>
  <si>
    <t>12.</t>
  </si>
  <si>
    <t>PASÍVA CELKOM</t>
  </si>
  <si>
    <t xml:space="preserve">Záväzky z iných hodnôt </t>
  </si>
  <si>
    <t>13.</t>
  </si>
  <si>
    <t>14.</t>
  </si>
  <si>
    <t>15.</t>
  </si>
  <si>
    <t>PASÍVA (v tis.Sk)</t>
  </si>
  <si>
    <t xml:space="preserve">- záväzky zo štátnych pokl. poukážok </t>
  </si>
  <si>
    <t xml:space="preserve">- z poisťovacích činností </t>
  </si>
  <si>
    <t>Rozpočet</t>
  </si>
  <si>
    <t>Základné imanie a kapitálové fondy</t>
  </si>
  <si>
    <t>- základné imanie</t>
  </si>
  <si>
    <t>- ostatné kapitálové fondy</t>
  </si>
  <si>
    <t xml:space="preserve">- z bankových činností </t>
  </si>
  <si>
    <t>Prijaté úvery od bánk</t>
  </si>
  <si>
    <t>Ostatné záväzky voči klientom</t>
  </si>
  <si>
    <t xml:space="preserve">Účelové fondy tvorené zo zverených zdrojov financovania </t>
  </si>
  <si>
    <t>- fond na vyrovnávanie ekon.rozdielov z operácií na fin. trhoch</t>
  </si>
  <si>
    <t>Účelové fondy tvorené z vlastných zdrojov financovania</t>
  </si>
  <si>
    <t>- fond na záruky</t>
  </si>
  <si>
    <t>16.</t>
  </si>
  <si>
    <t>Skutočnosť</t>
  </si>
  <si>
    <t>- z úverov prijatých od NBS</t>
  </si>
  <si>
    <t>- z prijatých úverov od bánk</t>
  </si>
  <si>
    <t xml:space="preserve">Záväzky z poistenia a zaistenia vývozných úverov </t>
  </si>
  <si>
    <t>Dlhodobé cenné papiere vydané EXIMBANKOU SR</t>
  </si>
  <si>
    <t xml:space="preserve">Výsledok hospodárenia minulých rokov </t>
  </si>
  <si>
    <t>- ostatné rezervy</t>
  </si>
  <si>
    <t>k 31.12.2004</t>
  </si>
  <si>
    <t>- fond na vyrovnávanie úrok.rozdielov z operácií na fin. trhoch</t>
  </si>
  <si>
    <t>Rozdiel</t>
  </si>
  <si>
    <t>Príloha č. 2</t>
  </si>
  <si>
    <t>k 31.12.2003</t>
  </si>
  <si>
    <t>Plnenie rozpočtu pasív k 31.12.2004</t>
  </si>
  <si>
    <t>Výsledok hospodárenia bežného roka</t>
  </si>
  <si>
    <t>skutočnosť 2004 - skutočnosť 2003</t>
  </si>
  <si>
    <t>skutočnosť - rozpočet</t>
  </si>
  <si>
    <t>- fond na krytie obchodovateľných rizík</t>
  </si>
  <si>
    <t>- fond na krytie neobchodovateľných rizík</t>
  </si>
  <si>
    <t>- fond na krytie neobchodovateľných rizík strednodobých a dlhodobých vývozných úverov</t>
  </si>
  <si>
    <t>- rezervný fond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</si>
</sst>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_-;\-* #,##0_-;_-* &quot;-&quot;??_-;_-@_-"/>
    <numFmt numFmtId="165" formatCode="0."/>
    <numFmt numFmtId="166" formatCode="_-* #,##0.0000\ _S_k_-;\-* #,##0.0000\ _S_k_-;_-* &quot;-&quot;??\ _S_k_-;_-@_-"/>
    <numFmt numFmtId="167" formatCode="#,##0.0"/>
    <numFmt numFmtId="168" formatCode="d/m"/>
    <numFmt numFmtId="169" formatCode="#,##0.00_ ;\-#,##0.00\ "/>
    <numFmt numFmtId="170" formatCode="#,##0_ ;\-#,##0\ "/>
    <numFmt numFmtId="171" formatCode="0.0%"/>
    <numFmt numFmtId="172" formatCode="d/m/yy"/>
    <numFmt numFmtId="173" formatCode="d/mmmm\ yyyy"/>
    <numFmt numFmtId="174" formatCode="0.0"/>
    <numFmt numFmtId="175" formatCode="#,##0.0_ ;\-#,##0.0\ "/>
  </numFmts>
  <fonts count="5">
    <font>
      <sz val="10"/>
      <name val="Arial CE"/>
      <family val="0"/>
    </font>
    <font>
      <sz val="10"/>
      <name val="AT*Switzerland"/>
      <family val="0"/>
    </font>
    <font>
      <b/>
      <sz val="10"/>
      <name val="AT*Switzerland"/>
      <family val="0"/>
    </font>
    <font>
      <b/>
      <sz val="12"/>
      <name val="AT*Switzerland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3" fontId="0" fillId="0" borderId="0" xfId="0" applyAlignment="1">
      <alignment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3" fontId="1" fillId="0" borderId="0" xfId="0" applyFont="1" applyAlignment="1">
      <alignment/>
    </xf>
    <xf numFmtId="49" fontId="2" fillId="2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horizontal="left" vertical="center" wrapText="1"/>
    </xf>
    <xf numFmtId="165" fontId="2" fillId="0" borderId="9" xfId="16" applyNumberFormat="1" applyFont="1" applyBorder="1" applyAlignment="1">
      <alignment horizontal="center" vertical="center" wrapText="1"/>
    </xf>
    <xf numFmtId="165" fontId="1" fillId="0" borderId="10" xfId="16" applyNumberFormat="1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3" fontId="2" fillId="2" borderId="5" xfId="0" applyFont="1" applyFill="1" applyBorder="1" applyAlignment="1">
      <alignment vertical="center"/>
    </xf>
    <xf numFmtId="3" fontId="1" fillId="3" borderId="1" xfId="0" applyFont="1" applyFill="1" applyBorder="1" applyAlignment="1">
      <alignment/>
    </xf>
    <xf numFmtId="49" fontId="3" fillId="3" borderId="11" xfId="0" applyNumberFormat="1" applyFont="1" applyFill="1" applyBorder="1" applyAlignment="1">
      <alignment horizontal="centerContinuous" vertical="center" wrapText="1"/>
    </xf>
    <xf numFmtId="3" fontId="1" fillId="3" borderId="9" xfId="0" applyFont="1" applyFill="1" applyBorder="1" applyAlignment="1">
      <alignment horizontal="centerContinuous"/>
    </xf>
    <xf numFmtId="3" fontId="2" fillId="0" borderId="1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2" fillId="0" borderId="12" xfId="0" applyNumberFormat="1" applyFont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 wrapText="1"/>
    </xf>
    <xf numFmtId="3" fontId="1" fillId="0" borderId="7" xfId="0" applyNumberFormat="1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4" xfId="0" applyNumberFormat="1" applyFont="1" applyFill="1" applyBorder="1" applyAlignment="1">
      <alignment vertical="center" wrapText="1"/>
    </xf>
    <xf numFmtId="3" fontId="2" fillId="3" borderId="6" xfId="0" applyFont="1" applyFill="1" applyBorder="1" applyAlignment="1">
      <alignment horizontal="center"/>
    </xf>
    <xf numFmtId="3" fontId="2" fillId="3" borderId="1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3" fontId="4" fillId="0" borderId="0" xfId="0" applyFont="1" applyAlignment="1">
      <alignment/>
    </xf>
    <xf numFmtId="3" fontId="1" fillId="0" borderId="8" xfId="0" applyNumberFormat="1" applyFont="1" applyFill="1" applyBorder="1" applyAlignment="1">
      <alignment vertical="center" wrapText="1"/>
    </xf>
    <xf numFmtId="14" fontId="2" fillId="3" borderId="6" xfId="0" applyNumberFormat="1" applyFont="1" applyFill="1" applyBorder="1" applyAlignment="1">
      <alignment horizontal="center" vertical="center" wrapText="1"/>
    </xf>
    <xf numFmtId="3" fontId="1" fillId="0" borderId="0" xfId="0" applyFont="1" applyAlignment="1">
      <alignment horizontal="right"/>
    </xf>
    <xf numFmtId="3" fontId="3" fillId="0" borderId="0" xfId="0" applyFont="1" applyAlignment="1">
      <alignment/>
    </xf>
    <xf numFmtId="3" fontId="2" fillId="3" borderId="1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">
      <selection activeCell="H9" sqref="H9"/>
    </sheetView>
  </sheetViews>
  <sheetFormatPr defaultColWidth="9.00390625" defaultRowHeight="12.75"/>
  <cols>
    <col min="1" max="1" width="4.125" style="0" customWidth="1"/>
    <col min="2" max="2" width="47.75390625" style="0" customWidth="1"/>
    <col min="3" max="3" width="11.75390625" style="0" customWidth="1"/>
    <col min="4" max="4" width="11.875" style="0" customWidth="1"/>
    <col min="5" max="5" width="11.75390625" style="0" customWidth="1"/>
    <col min="6" max="6" width="16.625" style="0" bestFit="1" customWidth="1"/>
    <col min="7" max="7" width="12.00390625" style="0" bestFit="1" customWidth="1"/>
  </cols>
  <sheetData>
    <row r="1" ht="21" customHeight="1">
      <c r="G1" s="47" t="s">
        <v>51</v>
      </c>
    </row>
    <row r="2" ht="21.75" customHeight="1">
      <c r="A2" s="48" t="s">
        <v>53</v>
      </c>
    </row>
    <row r="3" ht="22.5" customHeight="1" thickBot="1"/>
    <row r="4" spans="1:7" ht="12.75">
      <c r="A4" s="21"/>
      <c r="B4" s="23"/>
      <c r="C4" s="42" t="s">
        <v>41</v>
      </c>
      <c r="D4" s="42" t="s">
        <v>29</v>
      </c>
      <c r="E4" s="49" t="s">
        <v>41</v>
      </c>
      <c r="F4" s="42" t="s">
        <v>50</v>
      </c>
      <c r="G4" s="42" t="s">
        <v>50</v>
      </c>
    </row>
    <row r="5" spans="1:7" ht="27.75" customHeight="1" thickBot="1">
      <c r="A5" s="41" t="s">
        <v>0</v>
      </c>
      <c r="B5" s="22" t="s">
        <v>26</v>
      </c>
      <c r="C5" s="43" t="s">
        <v>52</v>
      </c>
      <c r="D5" s="43" t="s">
        <v>48</v>
      </c>
      <c r="E5" s="46" t="s">
        <v>48</v>
      </c>
      <c r="F5" s="46" t="s">
        <v>55</v>
      </c>
      <c r="G5" s="46" t="s">
        <v>56</v>
      </c>
    </row>
    <row r="6" spans="1:7" ht="16.5" customHeight="1">
      <c r="A6" s="10" t="s">
        <v>1</v>
      </c>
      <c r="B6" s="1" t="s">
        <v>11</v>
      </c>
      <c r="C6" s="24">
        <f>C8+C9</f>
        <v>424123</v>
      </c>
      <c r="D6" s="24">
        <f>D8+D9</f>
        <v>0</v>
      </c>
      <c r="E6" s="24">
        <f>E8+E9</f>
        <v>268901</v>
      </c>
      <c r="F6" s="24">
        <f>E6-C6</f>
        <v>-155222</v>
      </c>
      <c r="G6" s="24">
        <f>E6-D6</f>
        <v>268901</v>
      </c>
    </row>
    <row r="7" spans="1:7" ht="16.5" customHeight="1">
      <c r="A7" s="11"/>
      <c r="B7" s="2" t="s">
        <v>12</v>
      </c>
      <c r="C7" s="33"/>
      <c r="D7" s="33"/>
      <c r="E7" s="33"/>
      <c r="F7" s="33"/>
      <c r="G7" s="33"/>
    </row>
    <row r="8" spans="1:7" ht="16.5" customHeight="1">
      <c r="A8" s="12"/>
      <c r="B8" s="8" t="s">
        <v>42</v>
      </c>
      <c r="C8" s="34">
        <v>0</v>
      </c>
      <c r="D8" s="34">
        <v>0</v>
      </c>
      <c r="E8" s="34">
        <v>0</v>
      </c>
      <c r="F8" s="34">
        <f>E8-C8</f>
        <v>0</v>
      </c>
      <c r="G8" s="34">
        <f>E8-D8</f>
        <v>0</v>
      </c>
    </row>
    <row r="9" spans="1:7" ht="16.5" customHeight="1" thickBot="1">
      <c r="A9" s="13"/>
      <c r="B9" s="4" t="s">
        <v>43</v>
      </c>
      <c r="C9" s="35">
        <v>424123</v>
      </c>
      <c r="D9" s="35">
        <v>0</v>
      </c>
      <c r="E9" s="35">
        <v>268901</v>
      </c>
      <c r="F9" s="35">
        <f>E9-C9</f>
        <v>-155222</v>
      </c>
      <c r="G9" s="35">
        <f>E9-D9</f>
        <v>268901</v>
      </c>
    </row>
    <row r="10" spans="1:7" s="44" customFormat="1" ht="16.5" customHeight="1" thickBot="1">
      <c r="A10" s="14" t="s">
        <v>2</v>
      </c>
      <c r="B10" s="5" t="s">
        <v>22</v>
      </c>
      <c r="C10" s="36">
        <v>0</v>
      </c>
      <c r="D10" s="36">
        <v>0</v>
      </c>
      <c r="E10" s="36">
        <v>0</v>
      </c>
      <c r="F10" s="36">
        <f>E10-C10</f>
        <v>0</v>
      </c>
      <c r="G10" s="36">
        <f>E10-D10</f>
        <v>0</v>
      </c>
    </row>
    <row r="11" spans="1:7" ht="16.5" customHeight="1">
      <c r="A11" s="15" t="s">
        <v>3</v>
      </c>
      <c r="B11" s="1" t="s">
        <v>13</v>
      </c>
      <c r="C11" s="37">
        <v>0</v>
      </c>
      <c r="D11" s="37">
        <v>0</v>
      </c>
      <c r="E11" s="37">
        <v>0</v>
      </c>
      <c r="F11" s="37">
        <f>E11-C11</f>
        <v>0</v>
      </c>
      <c r="G11" s="37">
        <f>E11-D11</f>
        <v>0</v>
      </c>
    </row>
    <row r="12" spans="1:7" ht="16.5" customHeight="1">
      <c r="A12" s="16"/>
      <c r="B12" s="2" t="s">
        <v>12</v>
      </c>
      <c r="C12" s="33"/>
      <c r="D12" s="33"/>
      <c r="E12" s="33"/>
      <c r="F12" s="33"/>
      <c r="G12" s="33"/>
    </row>
    <row r="13" spans="1:7" ht="16.5" customHeight="1" thickBot="1">
      <c r="A13" s="17"/>
      <c r="B13" s="26" t="s">
        <v>27</v>
      </c>
      <c r="C13" s="35">
        <v>0</v>
      </c>
      <c r="D13" s="35">
        <v>0</v>
      </c>
      <c r="E13" s="35">
        <v>0</v>
      </c>
      <c r="F13" s="35">
        <f>E13-C13</f>
        <v>0</v>
      </c>
      <c r="G13" s="35">
        <f>E13-D13</f>
        <v>0</v>
      </c>
    </row>
    <row r="14" spans="1:7" ht="16.5" customHeight="1" thickBot="1">
      <c r="A14" s="14" t="s">
        <v>4</v>
      </c>
      <c r="B14" s="5" t="s">
        <v>35</v>
      </c>
      <c r="C14" s="38">
        <v>0</v>
      </c>
      <c r="D14" s="38">
        <v>0</v>
      </c>
      <c r="E14" s="38">
        <v>0</v>
      </c>
      <c r="F14" s="38">
        <f>E14-C14</f>
        <v>0</v>
      </c>
      <c r="G14" s="38">
        <f>E14-D14</f>
        <v>0</v>
      </c>
    </row>
    <row r="15" spans="1:7" ht="16.5" customHeight="1" thickBot="1">
      <c r="A15" s="32" t="s">
        <v>5</v>
      </c>
      <c r="B15" s="27" t="s">
        <v>44</v>
      </c>
      <c r="C15" s="36">
        <v>9371</v>
      </c>
      <c r="D15" s="36">
        <v>7500</v>
      </c>
      <c r="E15" s="36">
        <v>12677</v>
      </c>
      <c r="F15" s="36">
        <f>E15-C15</f>
        <v>3306</v>
      </c>
      <c r="G15" s="36">
        <f>E15-D15</f>
        <v>5177</v>
      </c>
    </row>
    <row r="16" spans="1:7" ht="26.25" customHeight="1">
      <c r="A16" s="18" t="s">
        <v>6</v>
      </c>
      <c r="B16" s="1" t="s">
        <v>36</v>
      </c>
      <c r="C16" s="24">
        <f>C18+C19+C20</f>
        <v>1694236</v>
      </c>
      <c r="D16" s="24">
        <f>D18+D19+D20</f>
        <v>1694236</v>
      </c>
      <c r="E16" s="24">
        <f>E18+E19+E20</f>
        <v>1694236</v>
      </c>
      <c r="F16" s="24">
        <f>E16-C16</f>
        <v>0</v>
      </c>
      <c r="G16" s="24">
        <f>E16-D16</f>
        <v>0</v>
      </c>
    </row>
    <row r="17" spans="1:7" ht="15" customHeight="1">
      <c r="A17" s="12"/>
      <c r="B17" s="2" t="s">
        <v>12</v>
      </c>
      <c r="C17" s="33"/>
      <c r="D17" s="33"/>
      <c r="E17" s="33"/>
      <c r="F17" s="33"/>
      <c r="G17" s="33"/>
    </row>
    <row r="18" spans="1:7" ht="18.75" customHeight="1">
      <c r="A18" s="12"/>
      <c r="B18" s="8" t="s">
        <v>14</v>
      </c>
      <c r="C18" s="34">
        <v>500000</v>
      </c>
      <c r="D18" s="34">
        <v>500000</v>
      </c>
      <c r="E18" s="34">
        <v>500000</v>
      </c>
      <c r="F18" s="34">
        <f>E18-C18</f>
        <v>0</v>
      </c>
      <c r="G18" s="34">
        <f>E18-D18</f>
        <v>0</v>
      </c>
    </row>
    <row r="19" spans="1:7" ht="26.25" customHeight="1">
      <c r="A19" s="12"/>
      <c r="B19" s="3" t="s">
        <v>37</v>
      </c>
      <c r="C19" s="39">
        <v>0</v>
      </c>
      <c r="D19" s="39">
        <v>0</v>
      </c>
      <c r="E19" s="39">
        <v>0</v>
      </c>
      <c r="F19" s="39">
        <f>E19-C19</f>
        <v>0</v>
      </c>
      <c r="G19" s="39">
        <f>E19-D19</f>
        <v>0</v>
      </c>
    </row>
    <row r="20" spans="1:7" ht="15.75" customHeight="1" thickBot="1">
      <c r="A20" s="12"/>
      <c r="B20" s="3" t="s">
        <v>58</v>
      </c>
      <c r="C20" s="39">
        <v>1194236</v>
      </c>
      <c r="D20" s="39">
        <v>1194236</v>
      </c>
      <c r="E20" s="39">
        <v>1194236</v>
      </c>
      <c r="F20" s="39">
        <f>E20-C20</f>
        <v>0</v>
      </c>
      <c r="G20" s="39">
        <f>E20-D20</f>
        <v>0</v>
      </c>
    </row>
    <row r="21" spans="1:7" ht="26.25" customHeight="1">
      <c r="A21" s="18" t="s">
        <v>7</v>
      </c>
      <c r="B21" s="1" t="s">
        <v>38</v>
      </c>
      <c r="C21" s="24">
        <f>C23+C24+C25+C26+C27</f>
        <v>875280</v>
      </c>
      <c r="D21" s="24">
        <f>D23+D24+D25+D26+D27</f>
        <v>852807</v>
      </c>
      <c r="E21" s="24">
        <f>E23+E24+E25+E26+E27</f>
        <v>878690</v>
      </c>
      <c r="F21" s="24">
        <f>E21-C21</f>
        <v>3410</v>
      </c>
      <c r="G21" s="24">
        <f>E21-D21</f>
        <v>25883</v>
      </c>
    </row>
    <row r="22" spans="1:7" ht="15" customHeight="1">
      <c r="A22" s="12"/>
      <c r="B22" s="2" t="s">
        <v>12</v>
      </c>
      <c r="C22" s="33"/>
      <c r="D22" s="33"/>
      <c r="E22" s="33"/>
      <c r="F22" s="33"/>
      <c r="G22" s="33"/>
    </row>
    <row r="23" spans="1:7" ht="16.5" customHeight="1">
      <c r="A23" s="12"/>
      <c r="B23" s="8" t="s">
        <v>39</v>
      </c>
      <c r="C23" s="34">
        <v>587736</v>
      </c>
      <c r="D23" s="34">
        <v>587700</v>
      </c>
      <c r="E23" s="34">
        <v>587736</v>
      </c>
      <c r="F23" s="34">
        <f aca="true" t="shared" si="0" ref="F23:F29">E23-C23</f>
        <v>0</v>
      </c>
      <c r="G23" s="34">
        <f aca="true" t="shared" si="1" ref="G23:G29">E23-D23</f>
        <v>36</v>
      </c>
    </row>
    <row r="24" spans="1:7" ht="16.5" customHeight="1">
      <c r="A24" s="12"/>
      <c r="B24" s="3" t="s">
        <v>57</v>
      </c>
      <c r="C24" s="39">
        <v>241107</v>
      </c>
      <c r="D24" s="39">
        <v>241107</v>
      </c>
      <c r="E24" s="39">
        <v>254301</v>
      </c>
      <c r="F24" s="39">
        <f t="shared" si="0"/>
        <v>13194</v>
      </c>
      <c r="G24" s="39">
        <f t="shared" si="1"/>
        <v>13194</v>
      </c>
    </row>
    <row r="25" spans="1:7" ht="25.5">
      <c r="A25" s="12"/>
      <c r="B25" s="9" t="s">
        <v>59</v>
      </c>
      <c r="C25" s="45">
        <v>0</v>
      </c>
      <c r="D25" s="45">
        <v>0</v>
      </c>
      <c r="E25" s="45">
        <v>20000</v>
      </c>
      <c r="F25" s="45">
        <f t="shared" si="0"/>
        <v>20000</v>
      </c>
      <c r="G25" s="45">
        <f t="shared" si="1"/>
        <v>20000</v>
      </c>
    </row>
    <row r="26" spans="1:7" ht="25.5">
      <c r="A26" s="12"/>
      <c r="B26" s="9" t="s">
        <v>49</v>
      </c>
      <c r="C26" s="45">
        <v>46437</v>
      </c>
      <c r="D26" s="45">
        <v>24000</v>
      </c>
      <c r="E26" s="45">
        <v>16653</v>
      </c>
      <c r="F26" s="45">
        <f t="shared" si="0"/>
        <v>-29784</v>
      </c>
      <c r="G26" s="45">
        <f t="shared" si="1"/>
        <v>-7347</v>
      </c>
    </row>
    <row r="27" spans="1:7" ht="16.5" customHeight="1" thickBot="1">
      <c r="A27" s="13"/>
      <c r="B27" s="4" t="s">
        <v>15</v>
      </c>
      <c r="C27" s="40">
        <v>0</v>
      </c>
      <c r="D27" s="40">
        <v>0</v>
      </c>
      <c r="E27" s="40">
        <v>0</v>
      </c>
      <c r="F27" s="40">
        <f t="shared" si="0"/>
        <v>0</v>
      </c>
      <c r="G27" s="40">
        <f t="shared" si="1"/>
        <v>0</v>
      </c>
    </row>
    <row r="28" spans="1:7" ht="16.5" customHeight="1" thickBot="1">
      <c r="A28" s="29" t="s">
        <v>8</v>
      </c>
      <c r="B28" s="5" t="s">
        <v>45</v>
      </c>
      <c r="C28" s="38">
        <v>0</v>
      </c>
      <c r="D28" s="38">
        <v>0</v>
      </c>
      <c r="E28" s="38">
        <v>0</v>
      </c>
      <c r="F28" s="38">
        <f t="shared" si="0"/>
        <v>0</v>
      </c>
      <c r="G28" s="38">
        <f t="shared" si="1"/>
        <v>0</v>
      </c>
    </row>
    <row r="29" spans="1:7" ht="16.5" customHeight="1">
      <c r="A29" s="28" t="s">
        <v>9</v>
      </c>
      <c r="B29" s="27" t="s">
        <v>30</v>
      </c>
      <c r="C29" s="25">
        <f>C31+C32</f>
        <v>3013194</v>
      </c>
      <c r="D29" s="25">
        <f>D31+D32</f>
        <v>3013194</v>
      </c>
      <c r="E29" s="25">
        <f>E31+E32</f>
        <v>3000000</v>
      </c>
      <c r="F29" s="25">
        <f t="shared" si="0"/>
        <v>-13194</v>
      </c>
      <c r="G29" s="25">
        <f t="shared" si="1"/>
        <v>-13194</v>
      </c>
    </row>
    <row r="30" spans="1:7" ht="16.5" customHeight="1">
      <c r="A30" s="12"/>
      <c r="B30" s="2" t="s">
        <v>12</v>
      </c>
      <c r="C30" s="33"/>
      <c r="D30" s="33"/>
      <c r="E30" s="33"/>
      <c r="F30" s="33"/>
      <c r="G30" s="33"/>
    </row>
    <row r="31" spans="1:7" ht="16.5" customHeight="1">
      <c r="A31" s="12"/>
      <c r="B31" s="8" t="s">
        <v>31</v>
      </c>
      <c r="C31" s="34">
        <v>3000000</v>
      </c>
      <c r="D31" s="34">
        <v>3000000</v>
      </c>
      <c r="E31" s="34">
        <v>3000000</v>
      </c>
      <c r="F31" s="34">
        <f>E31-C31</f>
        <v>0</v>
      </c>
      <c r="G31" s="34">
        <f>E31-D31</f>
        <v>0</v>
      </c>
    </row>
    <row r="32" spans="1:7" ht="16.5" customHeight="1" thickBot="1">
      <c r="A32" s="13"/>
      <c r="B32" s="26" t="s">
        <v>32</v>
      </c>
      <c r="C32" s="35">
        <v>13194</v>
      </c>
      <c r="D32" s="35">
        <v>13194</v>
      </c>
      <c r="E32" s="35">
        <v>0</v>
      </c>
      <c r="F32" s="35">
        <f>E32-C32</f>
        <v>-13194</v>
      </c>
      <c r="G32" s="35">
        <f>E32-D32</f>
        <v>-13194</v>
      </c>
    </row>
    <row r="33" spans="1:7" ht="16.5" customHeight="1">
      <c r="A33" s="28" t="s">
        <v>10</v>
      </c>
      <c r="B33" s="27" t="s">
        <v>17</v>
      </c>
      <c r="C33" s="36">
        <v>542352</v>
      </c>
      <c r="D33" s="36">
        <v>547500</v>
      </c>
      <c r="E33" s="36">
        <v>542595</v>
      </c>
      <c r="F33" s="36">
        <f>E33-C33</f>
        <v>243</v>
      </c>
      <c r="G33" s="36">
        <f>E33-D33</f>
        <v>-4905</v>
      </c>
    </row>
    <row r="34" spans="1:7" ht="16.5" customHeight="1">
      <c r="A34" s="12"/>
      <c r="B34" s="2" t="s">
        <v>12</v>
      </c>
      <c r="C34" s="33"/>
      <c r="D34" s="33"/>
      <c r="E34" s="33"/>
      <c r="F34" s="33"/>
      <c r="G34" s="33"/>
    </row>
    <row r="35" spans="1:7" ht="16.5" customHeight="1" thickBot="1">
      <c r="A35" s="12"/>
      <c r="B35" s="2" t="s">
        <v>60</v>
      </c>
      <c r="C35" s="33">
        <v>540910</v>
      </c>
      <c r="D35" s="33">
        <v>546000</v>
      </c>
      <c r="E35" s="33">
        <v>540910</v>
      </c>
      <c r="F35" s="33">
        <f>E35-C35</f>
        <v>0</v>
      </c>
      <c r="G35" s="33">
        <f>E35-D35</f>
        <v>-5090</v>
      </c>
    </row>
    <row r="36" spans="1:7" ht="16.5" customHeight="1">
      <c r="A36" s="18" t="s">
        <v>19</v>
      </c>
      <c r="B36" s="1" t="s">
        <v>16</v>
      </c>
      <c r="C36" s="24">
        <f>C38+C39+C40</f>
        <v>287336</v>
      </c>
      <c r="D36" s="24">
        <f>D38+D39+D40</f>
        <v>677050</v>
      </c>
      <c r="E36" s="24">
        <f>E38+E39+E40</f>
        <v>545743</v>
      </c>
      <c r="F36" s="24">
        <f>E36-C36</f>
        <v>258407</v>
      </c>
      <c r="G36" s="24">
        <f>E36-D36</f>
        <v>-131307</v>
      </c>
    </row>
    <row r="37" spans="1:7" ht="16.5" customHeight="1">
      <c r="A37" s="12"/>
      <c r="B37" s="2" t="s">
        <v>12</v>
      </c>
      <c r="C37" s="33"/>
      <c r="D37" s="33"/>
      <c r="E37" s="33"/>
      <c r="F37" s="33"/>
      <c r="G37" s="33"/>
    </row>
    <row r="38" spans="1:7" ht="16.5" customHeight="1">
      <c r="A38" s="12"/>
      <c r="B38" s="8" t="s">
        <v>33</v>
      </c>
      <c r="C38" s="34">
        <v>25227</v>
      </c>
      <c r="D38" s="34">
        <v>149930</v>
      </c>
      <c r="E38" s="34">
        <v>62877</v>
      </c>
      <c r="F38" s="34">
        <f aca="true" t="shared" si="2" ref="F38:F45">E38-C38</f>
        <v>37650</v>
      </c>
      <c r="G38" s="34">
        <f aca="true" t="shared" si="3" ref="G38:G45">E38-D38</f>
        <v>-87053</v>
      </c>
    </row>
    <row r="39" spans="1:7" ht="16.5" customHeight="1">
      <c r="A39" s="12"/>
      <c r="B39" s="3" t="s">
        <v>28</v>
      </c>
      <c r="C39" s="39">
        <v>207994</v>
      </c>
      <c r="D39" s="39">
        <v>427120</v>
      </c>
      <c r="E39" s="39">
        <v>408825</v>
      </c>
      <c r="F39" s="39">
        <f t="shared" si="2"/>
        <v>200831</v>
      </c>
      <c r="G39" s="39">
        <f t="shared" si="3"/>
        <v>-18295</v>
      </c>
    </row>
    <row r="40" spans="1:7" ht="16.5" customHeight="1" thickBot="1">
      <c r="A40" s="13"/>
      <c r="B40" s="26" t="s">
        <v>47</v>
      </c>
      <c r="C40" s="35">
        <v>54115</v>
      </c>
      <c r="D40" s="35">
        <v>100000</v>
      </c>
      <c r="E40" s="33">
        <v>74041</v>
      </c>
      <c r="F40" s="33">
        <f t="shared" si="2"/>
        <v>19926</v>
      </c>
      <c r="G40" s="33">
        <f t="shared" si="3"/>
        <v>-25959</v>
      </c>
    </row>
    <row r="41" spans="1:7" ht="16.5" customHeight="1" thickBot="1">
      <c r="A41" s="28" t="s">
        <v>20</v>
      </c>
      <c r="B41" s="27" t="s">
        <v>34</v>
      </c>
      <c r="C41" s="36">
        <v>0</v>
      </c>
      <c r="D41" s="36">
        <v>0</v>
      </c>
      <c r="E41" s="38">
        <v>0</v>
      </c>
      <c r="F41" s="38">
        <f t="shared" si="2"/>
        <v>0</v>
      </c>
      <c r="G41" s="38">
        <f t="shared" si="3"/>
        <v>0</v>
      </c>
    </row>
    <row r="42" spans="1:7" ht="16.5" customHeight="1" thickBot="1">
      <c r="A42" s="14" t="s">
        <v>23</v>
      </c>
      <c r="B42" s="5" t="s">
        <v>18</v>
      </c>
      <c r="C42" s="38">
        <v>171548</v>
      </c>
      <c r="D42" s="38">
        <v>61652</v>
      </c>
      <c r="E42" s="38">
        <v>256770</v>
      </c>
      <c r="F42" s="38">
        <f t="shared" si="2"/>
        <v>85222</v>
      </c>
      <c r="G42" s="38">
        <f t="shared" si="3"/>
        <v>195118</v>
      </c>
    </row>
    <row r="43" spans="1:7" ht="16.5" customHeight="1" thickBot="1">
      <c r="A43" s="14" t="s">
        <v>24</v>
      </c>
      <c r="B43" s="5" t="s">
        <v>46</v>
      </c>
      <c r="C43" s="38">
        <v>74238</v>
      </c>
      <c r="D43" s="38">
        <v>67711</v>
      </c>
      <c r="E43" s="38">
        <v>119079</v>
      </c>
      <c r="F43" s="38">
        <f t="shared" si="2"/>
        <v>44841</v>
      </c>
      <c r="G43" s="38">
        <f t="shared" si="3"/>
        <v>51368</v>
      </c>
    </row>
    <row r="44" spans="1:7" ht="16.5" customHeight="1" thickBot="1">
      <c r="A44" s="14" t="s">
        <v>25</v>
      </c>
      <c r="B44" s="5" t="s">
        <v>54</v>
      </c>
      <c r="C44" s="38">
        <v>95741</v>
      </c>
      <c r="D44" s="38">
        <v>38350</v>
      </c>
      <c r="E44" s="38">
        <v>49596</v>
      </c>
      <c r="F44" s="38">
        <f t="shared" si="2"/>
        <v>-46145</v>
      </c>
      <c r="G44" s="38">
        <f t="shared" si="3"/>
        <v>11246</v>
      </c>
    </row>
    <row r="45" spans="1:7" ht="25.5" customHeight="1" thickBot="1">
      <c r="A45" s="19" t="s">
        <v>40</v>
      </c>
      <c r="B45" s="7" t="s">
        <v>21</v>
      </c>
      <c r="C45" s="20">
        <f>C6+C10+C11+C14+C15+C16+C21+C28+C29+C33+C36+C41+C42+C43+C44</f>
        <v>7187419</v>
      </c>
      <c r="D45" s="20">
        <f>D6+D10+D11+D14+D15+D16+D21+D28+D29+D33+D36+D41+D42+D43+D44</f>
        <v>6960000</v>
      </c>
      <c r="E45" s="20">
        <f>E6+E10+E11+E14+E15+E16+E21+E28+E29+E33+E36+E41+E42+E43+E44</f>
        <v>7368287</v>
      </c>
      <c r="F45" s="20">
        <f t="shared" si="2"/>
        <v>180868</v>
      </c>
      <c r="G45" s="20">
        <f t="shared" si="3"/>
        <v>408287</v>
      </c>
    </row>
    <row r="46" spans="1:2" ht="12.75">
      <c r="A46" s="30"/>
      <c r="B46" s="31"/>
    </row>
    <row r="47" ht="12.75">
      <c r="A47" s="6"/>
    </row>
  </sheetData>
  <printOptions horizontalCentered="1"/>
  <pageMargins left="0.3937007874015748" right="0" top="0.5905511811023623" bottom="0.3937007874015748" header="0.3937007874015748" footer="0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EXIMBANKA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PAULIAK</dc:creator>
  <cp:keywords/>
  <dc:description/>
  <cp:lastModifiedBy>exim</cp:lastModifiedBy>
  <cp:lastPrinted>2005-04-01T07:42:00Z</cp:lastPrinted>
  <dcterms:created xsi:type="dcterms:W3CDTF">1998-03-09T10:12:41Z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