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1205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<sst xmlns="http://schemas.openxmlformats.org/spreadsheetml/2006/main" count="61" uniqueCount="55">
  <si>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ÚSTAVNÝ  SÚD  SR</t>
  </si>
  <si>
    <t>NAJVYŠŠÍ  SÚD  SR</t>
  </si>
  <si>
    <t>SLOVENSKÁ  INFORMAČNÁ  SLUŽBA</t>
  </si>
  <si>
    <t>ÚRAD  JADROVÉHO  DOZORU  SR</t>
  </si>
  <si>
    <t>ÚRAD  PRIEMYSELNÉHO  VLASTNÍCTVA  SR</t>
  </si>
  <si>
    <t>PROTIMONOPOLNÝ  ÚRAD  SR</t>
  </si>
  <si>
    <t>SLOVENSKÁ  AKADÉMIA  VIED</t>
  </si>
  <si>
    <t>ÚRAD  PRE  ŠTÁTNU  SLUŽBU</t>
  </si>
  <si>
    <t>Ú H R N</t>
  </si>
  <si>
    <t>MIN.  ZAHRANIČNÝCH  VECÍ  SR</t>
  </si>
  <si>
    <t>MIN.  VNÚTRA  SR</t>
  </si>
  <si>
    <t>MIN.  FINANCIÍ  SR</t>
  </si>
  <si>
    <t>MIN.  ZDRAVOTNÍCTVA  SR</t>
  </si>
  <si>
    <t>MIN.  KULTÚRY  SR</t>
  </si>
  <si>
    <t>MIN.  HOSPODÁRSTVA  SR</t>
  </si>
  <si>
    <t>MIN.  VÝSTAVBY  A  REGIONÁLNEHO  ROZVOJA  SR</t>
  </si>
  <si>
    <t xml:space="preserve">        </t>
  </si>
  <si>
    <t xml:space="preserve">      </t>
  </si>
  <si>
    <t>PRÍJMY</t>
  </si>
  <si>
    <t>VÝDAVKY</t>
  </si>
  <si>
    <t>ZLEPŠUJÚCI +</t>
  </si>
  <si>
    <t>KANCELÁRIA  NÁRODNEJ  RADY SR</t>
  </si>
  <si>
    <t>KANCELÁRIA  PREZIDENTA SR</t>
  </si>
  <si>
    <t>ÚRAD  VlÁDY SR</t>
  </si>
  <si>
    <t>GENERÁLNA  PROKURATÚRA SR</t>
  </si>
  <si>
    <t>NAJVYŠŠÍ  KONTROLNÝ  ÚRAD SR</t>
  </si>
  <si>
    <t>MIN.  OBRANY SR</t>
  </si>
  <si>
    <t>MIN.  SPRAVODLIVOSTI  SR</t>
  </si>
  <si>
    <t>MIN.  ŹIVOTNÉHO  PROSTREDIA  SR</t>
  </si>
  <si>
    <t>MIN.  ŚKOLSTVA  SR</t>
  </si>
  <si>
    <t>MIN.  PRÁCE, SOC. VECÍ  A  RODINY  SR</t>
  </si>
  <si>
    <t>MIN.  PôDOHOSPODÁRSTVA  SR</t>
  </si>
  <si>
    <t>MIN.  DOPRAVY, PôŚT A  TELEKOMUNIKÁCIÍ  SR</t>
  </si>
  <si>
    <t>ÚRAD GEOD., KART.  A  KATASTRA  SR</t>
  </si>
  <si>
    <t>ŚTATISTICKÝ  ÚRAD  SR</t>
  </si>
  <si>
    <t xml:space="preserve">ÚRAD  PRE  VEREJNÉ  OBSTARÁVANIE  </t>
  </si>
  <si>
    <t>ÚRAD  PRE  NORM. METR. A SKÚŚOB. SR</t>
  </si>
  <si>
    <t>NÁRODNÝ BEZPEČNOSTNÝ  ÚRAD</t>
  </si>
  <si>
    <t>SPRÁVA  ŚTÁTNYCH  HMOTNÝCH  REZERV  SR</t>
  </si>
  <si>
    <t>VŚEOBECNÁ  POKLADNIĆNÁ  SPRÁVA</t>
  </si>
  <si>
    <t>ROZPOČTOVÉ
SALDO</t>
  </si>
  <si>
    <t>KAPITOLY</t>
  </si>
  <si>
    <t>S CH V Á L E N Ý  R O Z P O Č E T</t>
  </si>
  <si>
    <t>ZHORŠUJÚCI -</t>
  </si>
  <si>
    <t xml:space="preserve"> </t>
  </si>
  <si>
    <t xml:space="preserve">SALDO </t>
  </si>
  <si>
    <t>VZŤAH k
upravenému ŠR</t>
  </si>
  <si>
    <t>U P R A V E N Ý  R O Z P O Č E T</t>
  </si>
  <si>
    <t>Vplyv výdavkov</t>
  </si>
  <si>
    <t>Vplyv  príjmov</t>
  </si>
  <si>
    <t>v tis. Sk</t>
  </si>
  <si>
    <t>Tabuľka č. 14</t>
  </si>
  <si>
    <t>Strana 1</t>
  </si>
  <si>
    <t>Prehľad vzťahu jednotlivých rozpočtových kapitol k štátnemu rozpočtu Slovenskej republiky za rok 2005</t>
  </si>
  <si>
    <t xml:space="preserve">           S K U T O Č N O S Ť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</si>
</sst>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0_ ;\-#,##0.00\ "/>
    <numFmt numFmtId="169" formatCode="#,##0.0_ ;\-#,##0.0\ "/>
    <numFmt numFmtId="170" formatCode="0.0"/>
    <numFmt numFmtId="171" formatCode="#,##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4"/>
      <color indexed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color indexed="8"/>
      <name val="Arial CE"/>
      <family val="2"/>
    </font>
    <font>
      <b/>
      <sz val="16"/>
      <name val="Arial CE"/>
      <family val="2"/>
    </font>
    <font>
      <sz val="16"/>
      <color indexed="8"/>
      <name val="Arial CE"/>
      <family val="2"/>
    </font>
    <font>
      <sz val="16"/>
      <name val="Arial CE"/>
      <family val="2"/>
    </font>
    <font>
      <b/>
      <sz val="16"/>
      <color indexed="8"/>
      <name val="Arial CE"/>
      <family val="2"/>
    </font>
    <font>
      <sz val="16"/>
      <name val="Arial"/>
      <family val="0"/>
    </font>
    <font>
      <b/>
      <sz val="20"/>
      <color indexed="8"/>
      <name val="Arial CE"/>
      <family val="2"/>
    </font>
    <font>
      <sz val="20"/>
      <name val="Arial CE"/>
      <family val="2"/>
    </font>
    <font>
      <sz val="18"/>
      <color indexed="8"/>
      <name val="Arial CE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1" xfId="0" applyNumberFormat="1" applyFont="1" applyBorder="1" applyAlignment="1">
      <alignment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/>
    </xf>
    <xf numFmtId="0" fontId="13" fillId="0" borderId="0" xfId="0" applyNumberFormat="1" applyFont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3" fillId="0" borderId="8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7" fillId="0" borderId="11" xfId="0" applyNumberFormat="1" applyFont="1" applyBorder="1" applyAlignment="1">
      <alignment horizontal="left"/>
    </xf>
    <xf numFmtId="164" fontId="17" fillId="0" borderId="11" xfId="0" applyNumberFormat="1" applyFont="1" applyBorder="1" applyAlignment="1">
      <alignment/>
    </xf>
    <xf numFmtId="164" fontId="17" fillId="0" borderId="12" xfId="0" applyNumberFormat="1" applyFont="1" applyBorder="1" applyAlignment="1">
      <alignment/>
    </xf>
    <xf numFmtId="164" fontId="17" fillId="0" borderId="1" xfId="0" applyNumberFormat="1" applyFont="1" applyBorder="1" applyAlignment="1">
      <alignment/>
    </xf>
    <xf numFmtId="164" fontId="17" fillId="0" borderId="1" xfId="0" applyNumberFormat="1" applyFont="1" applyBorder="1" applyAlignment="1">
      <alignment horizontal="right"/>
    </xf>
    <xf numFmtId="164" fontId="17" fillId="0" borderId="13" xfId="0" applyNumberFormat="1" applyFont="1" applyBorder="1" applyAlignment="1">
      <alignment/>
    </xf>
    <xf numFmtId="0" fontId="17" fillId="0" borderId="11" xfId="0" applyNumberFormat="1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164" fontId="9" fillId="0" borderId="17" xfId="0" applyNumberFormat="1" applyFont="1" applyBorder="1" applyAlignment="1">
      <alignment/>
    </xf>
    <xf numFmtId="164" fontId="9" fillId="0" borderId="18" xfId="0" applyNumberFormat="1" applyFont="1" applyBorder="1" applyAlignment="1">
      <alignment/>
    </xf>
    <xf numFmtId="164" fontId="9" fillId="0" borderId="1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60" zoomScaleNormal="50" workbookViewId="0" topLeftCell="E37">
      <selection activeCell="D25" sqref="D25"/>
    </sheetView>
  </sheetViews>
  <sheetFormatPr defaultColWidth="9.140625" defaultRowHeight="12.75"/>
  <cols>
    <col min="1" max="1" width="87.00390625" style="0" customWidth="1"/>
    <col min="2" max="2" width="28.00390625" style="0" customWidth="1"/>
    <col min="3" max="3" width="25.8515625" style="0" customWidth="1"/>
    <col min="4" max="4" width="29.28125" style="0" customWidth="1"/>
    <col min="5" max="5" width="27.28125" style="0" customWidth="1"/>
    <col min="6" max="6" width="25.8515625" style="0" customWidth="1"/>
    <col min="7" max="7" width="29.28125" style="0" customWidth="1"/>
    <col min="8" max="8" width="27.28125" style="0" customWidth="1"/>
    <col min="9" max="9" width="24.421875" style="0" customWidth="1"/>
    <col min="10" max="10" width="26.57421875" style="0" customWidth="1"/>
    <col min="11" max="11" width="28.57421875" style="0" customWidth="1"/>
    <col min="12" max="12" width="25.8515625" style="0" customWidth="1"/>
    <col min="13" max="13" width="24.00390625" style="0" customWidth="1"/>
    <col min="14" max="16384" width="19.140625" style="0" customWidth="1"/>
  </cols>
  <sheetData>
    <row r="1" spans="1:11" ht="18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1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0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0" customHeight="1">
      <c r="A4" s="3"/>
      <c r="B4" s="2"/>
      <c r="C4" s="2"/>
      <c r="D4" s="32" t="s">
        <v>53</v>
      </c>
      <c r="E4" s="32"/>
      <c r="F4" s="32"/>
      <c r="G4" s="32"/>
      <c r="H4" s="33"/>
      <c r="I4" s="33"/>
      <c r="J4" s="33"/>
      <c r="K4" s="2"/>
    </row>
    <row r="5" spans="1:13" ht="30" customHeight="1">
      <c r="A5" s="3"/>
      <c r="B5" s="2"/>
      <c r="C5" s="2"/>
      <c r="D5" s="32"/>
      <c r="E5" s="32"/>
      <c r="F5" s="32"/>
      <c r="G5" s="32" t="s">
        <v>50</v>
      </c>
      <c r="H5" s="32"/>
      <c r="I5" s="33" t="s">
        <v>44</v>
      </c>
      <c r="J5" s="33"/>
      <c r="K5" s="2"/>
      <c r="M5" s="52" t="s">
        <v>51</v>
      </c>
    </row>
    <row r="6" spans="1:13" ht="30" customHeight="1">
      <c r="A6" s="3"/>
      <c r="B6" s="1"/>
      <c r="C6" s="2"/>
      <c r="D6" s="2"/>
      <c r="E6" s="2"/>
      <c r="F6" s="2"/>
      <c r="G6" s="2"/>
      <c r="H6" s="2"/>
      <c r="I6" s="2"/>
      <c r="J6" s="2"/>
      <c r="K6" s="8"/>
      <c r="M6" s="52" t="s">
        <v>52</v>
      </c>
    </row>
    <row r="7" spans="1:11" ht="30" customHeight="1">
      <c r="A7" s="3"/>
      <c r="B7" s="1"/>
      <c r="C7" s="2"/>
      <c r="D7" s="2"/>
      <c r="E7" s="2"/>
      <c r="F7" s="2"/>
      <c r="G7" s="2"/>
      <c r="H7" s="2"/>
      <c r="I7" s="2"/>
      <c r="J7" s="2"/>
      <c r="K7" s="2"/>
    </row>
    <row r="8" spans="1:13" ht="6" customHeight="1">
      <c r="A8" s="2"/>
      <c r="B8" s="1" t="s">
        <v>16</v>
      </c>
      <c r="C8" s="1" t="s">
        <v>17</v>
      </c>
      <c r="D8" s="1"/>
      <c r="E8" s="1"/>
      <c r="F8" s="1"/>
      <c r="G8" s="1"/>
      <c r="H8" s="2"/>
      <c r="I8" s="2"/>
      <c r="J8" s="2"/>
      <c r="K8" s="2"/>
      <c r="M8" s="4"/>
    </row>
    <row r="9" spans="1:13" ht="42.75" customHeight="1">
      <c r="A9" s="12"/>
      <c r="B9" s="53" t="s">
        <v>42</v>
      </c>
      <c r="C9" s="54"/>
      <c r="D9" s="55"/>
      <c r="E9" s="53" t="s">
        <v>47</v>
      </c>
      <c r="F9" s="54"/>
      <c r="G9" s="55"/>
      <c r="H9" s="56" t="s">
        <v>54</v>
      </c>
      <c r="I9" s="57"/>
      <c r="J9" s="58"/>
      <c r="K9" s="13" t="s">
        <v>46</v>
      </c>
      <c r="L9" s="12"/>
      <c r="M9" s="12"/>
    </row>
    <row r="10" spans="1:13" ht="51" customHeight="1">
      <c r="A10" s="14" t="s">
        <v>41</v>
      </c>
      <c r="B10" s="15" t="s">
        <v>18</v>
      </c>
      <c r="C10" s="16" t="s">
        <v>19</v>
      </c>
      <c r="D10" s="17" t="s">
        <v>40</v>
      </c>
      <c r="E10" s="18" t="s">
        <v>18</v>
      </c>
      <c r="F10" s="19" t="s">
        <v>19</v>
      </c>
      <c r="G10" s="17" t="s">
        <v>40</v>
      </c>
      <c r="H10" s="20" t="s">
        <v>18</v>
      </c>
      <c r="I10" s="21" t="s">
        <v>19</v>
      </c>
      <c r="J10" s="16" t="s">
        <v>45</v>
      </c>
      <c r="K10" s="22" t="s">
        <v>20</v>
      </c>
      <c r="L10" s="21" t="s">
        <v>49</v>
      </c>
      <c r="M10" s="21" t="s">
        <v>48</v>
      </c>
    </row>
    <row r="11" spans="1:13" ht="30" customHeight="1">
      <c r="A11" s="23"/>
      <c r="B11" s="24"/>
      <c r="C11" s="25"/>
      <c r="D11" s="26"/>
      <c r="E11" s="27"/>
      <c r="F11" s="26"/>
      <c r="G11" s="28"/>
      <c r="H11" s="29"/>
      <c r="I11" s="30"/>
      <c r="J11" s="25"/>
      <c r="K11" s="22" t="s">
        <v>43</v>
      </c>
      <c r="L11" s="30"/>
      <c r="M11" s="31"/>
    </row>
    <row r="12" spans="1:13" ht="33" customHeight="1">
      <c r="A12" s="34" t="s">
        <v>21</v>
      </c>
      <c r="B12" s="35">
        <v>20450</v>
      </c>
      <c r="C12" s="35">
        <v>744615</v>
      </c>
      <c r="D12" s="36">
        <f>SUM(B12-C12)</f>
        <v>-724165</v>
      </c>
      <c r="E12" s="37">
        <v>20450</v>
      </c>
      <c r="F12" s="37">
        <v>743740</v>
      </c>
      <c r="G12" s="36">
        <f>SUM(E12-F12)</f>
        <v>-723290</v>
      </c>
      <c r="H12" s="37">
        <v>30083</v>
      </c>
      <c r="I12" s="38">
        <v>733983</v>
      </c>
      <c r="J12" s="39">
        <f>SUM(H12-I12)</f>
        <v>-703900</v>
      </c>
      <c r="K12" s="37">
        <f aca="true" t="shared" si="0" ref="K12:K46">SUM(J12-G12)</f>
        <v>19390</v>
      </c>
      <c r="L12" s="38">
        <f aca="true" t="shared" si="1" ref="L12:L45">SUM(H12-E12)</f>
        <v>9633</v>
      </c>
      <c r="M12" s="38">
        <f aca="true" t="shared" si="2" ref="M12:M45">SUM(F12-I12)</f>
        <v>9757</v>
      </c>
    </row>
    <row r="13" spans="1:13" ht="33" customHeight="1">
      <c r="A13" s="40" t="s">
        <v>22</v>
      </c>
      <c r="B13" s="35">
        <v>260</v>
      </c>
      <c r="C13" s="35">
        <v>130528</v>
      </c>
      <c r="D13" s="36">
        <f aca="true" t="shared" si="3" ref="D13:D45">SUM(B13-C13)</f>
        <v>-130268</v>
      </c>
      <c r="E13" s="37">
        <v>260</v>
      </c>
      <c r="F13" s="37">
        <v>132838</v>
      </c>
      <c r="G13" s="36">
        <f aca="true" t="shared" si="4" ref="G13:G45">SUM(E13-F13)</f>
        <v>-132578</v>
      </c>
      <c r="H13" s="37">
        <v>794</v>
      </c>
      <c r="I13" s="38">
        <v>129478</v>
      </c>
      <c r="J13" s="39">
        <f aca="true" t="shared" si="5" ref="J13:J46">SUM(H13-I13)</f>
        <v>-128684</v>
      </c>
      <c r="K13" s="37">
        <f t="shared" si="0"/>
        <v>3894</v>
      </c>
      <c r="L13" s="38">
        <f t="shared" si="1"/>
        <v>534</v>
      </c>
      <c r="M13" s="38">
        <f t="shared" si="2"/>
        <v>3360</v>
      </c>
    </row>
    <row r="14" spans="1:13" ht="33" customHeight="1">
      <c r="A14" s="40" t="s">
        <v>23</v>
      </c>
      <c r="B14" s="35">
        <v>15400</v>
      </c>
      <c r="C14" s="35">
        <v>653231</v>
      </c>
      <c r="D14" s="36">
        <f t="shared" si="3"/>
        <v>-637831</v>
      </c>
      <c r="E14" s="37">
        <v>18400</v>
      </c>
      <c r="F14" s="37">
        <v>739301</v>
      </c>
      <c r="G14" s="36">
        <f t="shared" si="4"/>
        <v>-720901</v>
      </c>
      <c r="H14" s="37">
        <v>61821</v>
      </c>
      <c r="I14" s="38">
        <v>765747</v>
      </c>
      <c r="J14" s="39">
        <f t="shared" si="5"/>
        <v>-703926</v>
      </c>
      <c r="K14" s="37">
        <f t="shared" si="0"/>
        <v>16975</v>
      </c>
      <c r="L14" s="38">
        <f t="shared" si="1"/>
        <v>43421</v>
      </c>
      <c r="M14" s="38">
        <f t="shared" si="2"/>
        <v>-26446</v>
      </c>
    </row>
    <row r="15" spans="1:13" ht="33" customHeight="1">
      <c r="A15" s="40" t="s">
        <v>0</v>
      </c>
      <c r="B15" s="35">
        <v>200</v>
      </c>
      <c r="C15" s="35">
        <v>138876</v>
      </c>
      <c r="D15" s="36">
        <f t="shared" si="3"/>
        <v>-138676</v>
      </c>
      <c r="E15" s="37">
        <v>200</v>
      </c>
      <c r="F15" s="37">
        <v>125189</v>
      </c>
      <c r="G15" s="36">
        <f t="shared" si="4"/>
        <v>-124989</v>
      </c>
      <c r="H15" s="37">
        <v>610</v>
      </c>
      <c r="I15" s="38">
        <v>121726</v>
      </c>
      <c r="J15" s="39">
        <f t="shared" si="5"/>
        <v>-121116</v>
      </c>
      <c r="K15" s="37">
        <f t="shared" si="0"/>
        <v>3873</v>
      </c>
      <c r="L15" s="38">
        <f t="shared" si="1"/>
        <v>410</v>
      </c>
      <c r="M15" s="38">
        <f t="shared" si="2"/>
        <v>3463</v>
      </c>
    </row>
    <row r="16" spans="1:13" ht="33" customHeight="1">
      <c r="A16" s="40" t="s">
        <v>1</v>
      </c>
      <c r="B16" s="35">
        <v>20</v>
      </c>
      <c r="C16" s="35">
        <v>154912</v>
      </c>
      <c r="D16" s="36">
        <f t="shared" si="3"/>
        <v>-154892</v>
      </c>
      <c r="E16" s="37">
        <v>20</v>
      </c>
      <c r="F16" s="37">
        <v>168651</v>
      </c>
      <c r="G16" s="36">
        <f t="shared" si="4"/>
        <v>-168631</v>
      </c>
      <c r="H16" s="37">
        <v>1096</v>
      </c>
      <c r="I16" s="38">
        <v>143825</v>
      </c>
      <c r="J16" s="39">
        <f t="shared" si="5"/>
        <v>-142729</v>
      </c>
      <c r="K16" s="37">
        <f t="shared" si="0"/>
        <v>25902</v>
      </c>
      <c r="L16" s="38">
        <f t="shared" si="1"/>
        <v>1076</v>
      </c>
      <c r="M16" s="38">
        <f t="shared" si="2"/>
        <v>24826</v>
      </c>
    </row>
    <row r="17" spans="1:13" ht="33" customHeight="1">
      <c r="A17" s="40" t="s">
        <v>24</v>
      </c>
      <c r="B17" s="35">
        <v>7550</v>
      </c>
      <c r="C17" s="35">
        <v>1124419</v>
      </c>
      <c r="D17" s="36">
        <f t="shared" si="3"/>
        <v>-1116869</v>
      </c>
      <c r="E17" s="37">
        <v>7550</v>
      </c>
      <c r="F17" s="37">
        <v>1178892</v>
      </c>
      <c r="G17" s="36">
        <f t="shared" si="4"/>
        <v>-1171342</v>
      </c>
      <c r="H17" s="37">
        <v>10563</v>
      </c>
      <c r="I17" s="38">
        <v>1178647</v>
      </c>
      <c r="J17" s="39">
        <f t="shared" si="5"/>
        <v>-1168084</v>
      </c>
      <c r="K17" s="37">
        <f t="shared" si="0"/>
        <v>3258</v>
      </c>
      <c r="L17" s="38">
        <f t="shared" si="1"/>
        <v>3013</v>
      </c>
      <c r="M17" s="38">
        <f t="shared" si="2"/>
        <v>245</v>
      </c>
    </row>
    <row r="18" spans="1:13" ht="33" customHeight="1">
      <c r="A18" s="40" t="s">
        <v>25</v>
      </c>
      <c r="B18" s="35">
        <v>270</v>
      </c>
      <c r="C18" s="35">
        <v>133910</v>
      </c>
      <c r="D18" s="36">
        <f t="shared" si="3"/>
        <v>-133640</v>
      </c>
      <c r="E18" s="37">
        <v>2708</v>
      </c>
      <c r="F18" s="37">
        <v>136930</v>
      </c>
      <c r="G18" s="36">
        <f t="shared" si="4"/>
        <v>-134222</v>
      </c>
      <c r="H18" s="37">
        <v>2992</v>
      </c>
      <c r="I18" s="38">
        <v>137026</v>
      </c>
      <c r="J18" s="39">
        <f t="shared" si="5"/>
        <v>-134034</v>
      </c>
      <c r="K18" s="37">
        <f t="shared" si="0"/>
        <v>188</v>
      </c>
      <c r="L18" s="38">
        <f t="shared" si="1"/>
        <v>284</v>
      </c>
      <c r="M18" s="38">
        <f t="shared" si="2"/>
        <v>-96</v>
      </c>
    </row>
    <row r="19" spans="1:13" ht="33" customHeight="1">
      <c r="A19" s="40" t="s">
        <v>2</v>
      </c>
      <c r="B19" s="35">
        <v>4500</v>
      </c>
      <c r="C19" s="35">
        <v>1058923</v>
      </c>
      <c r="D19" s="36">
        <f t="shared" si="3"/>
        <v>-1054423</v>
      </c>
      <c r="E19" s="37">
        <v>10614</v>
      </c>
      <c r="F19" s="37">
        <v>1071413</v>
      </c>
      <c r="G19" s="36">
        <f t="shared" si="4"/>
        <v>-1060799</v>
      </c>
      <c r="H19" s="37">
        <v>10782</v>
      </c>
      <c r="I19" s="38">
        <v>1071366</v>
      </c>
      <c r="J19" s="39">
        <f t="shared" si="5"/>
        <v>-1060584</v>
      </c>
      <c r="K19" s="37">
        <f t="shared" si="0"/>
        <v>215</v>
      </c>
      <c r="L19" s="38">
        <f t="shared" si="1"/>
        <v>168</v>
      </c>
      <c r="M19" s="38">
        <f t="shared" si="2"/>
        <v>47</v>
      </c>
    </row>
    <row r="20" spans="1:13" ht="33" customHeight="1">
      <c r="A20" s="40" t="s">
        <v>9</v>
      </c>
      <c r="B20" s="35">
        <v>187000</v>
      </c>
      <c r="C20" s="35">
        <v>3407711</v>
      </c>
      <c r="D20" s="36">
        <f t="shared" si="3"/>
        <v>-3220711</v>
      </c>
      <c r="E20" s="37">
        <v>187000</v>
      </c>
      <c r="F20" s="37">
        <v>3480239</v>
      </c>
      <c r="G20" s="36">
        <f t="shared" si="4"/>
        <v>-3293239</v>
      </c>
      <c r="H20" s="37">
        <v>175436</v>
      </c>
      <c r="I20" s="38">
        <v>3462126</v>
      </c>
      <c r="J20" s="39">
        <f t="shared" si="5"/>
        <v>-3286690</v>
      </c>
      <c r="K20" s="37">
        <f t="shared" si="0"/>
        <v>6549</v>
      </c>
      <c r="L20" s="38">
        <f t="shared" si="1"/>
        <v>-11564</v>
      </c>
      <c r="M20" s="38">
        <f t="shared" si="2"/>
        <v>18113</v>
      </c>
    </row>
    <row r="21" spans="1:13" ht="33" customHeight="1">
      <c r="A21" s="40" t="s">
        <v>26</v>
      </c>
      <c r="B21" s="35">
        <v>150000</v>
      </c>
      <c r="C21" s="35">
        <v>25549992</v>
      </c>
      <c r="D21" s="36">
        <f t="shared" si="3"/>
        <v>-25399992</v>
      </c>
      <c r="E21" s="37">
        <v>150000</v>
      </c>
      <c r="F21" s="37">
        <v>25341496</v>
      </c>
      <c r="G21" s="36">
        <f t="shared" si="4"/>
        <v>-25191496</v>
      </c>
      <c r="H21" s="37">
        <v>253875</v>
      </c>
      <c r="I21" s="38">
        <v>25320454</v>
      </c>
      <c r="J21" s="39">
        <f t="shared" si="5"/>
        <v>-25066579</v>
      </c>
      <c r="K21" s="37">
        <f t="shared" si="0"/>
        <v>124917</v>
      </c>
      <c r="L21" s="38">
        <f t="shared" si="1"/>
        <v>103875</v>
      </c>
      <c r="M21" s="38">
        <f t="shared" si="2"/>
        <v>21042</v>
      </c>
    </row>
    <row r="22" spans="1:13" ht="33" customHeight="1">
      <c r="A22" s="40" t="s">
        <v>10</v>
      </c>
      <c r="B22" s="35">
        <v>894000</v>
      </c>
      <c r="C22" s="35">
        <v>21015003</v>
      </c>
      <c r="D22" s="36">
        <f t="shared" si="3"/>
        <v>-20121003</v>
      </c>
      <c r="E22" s="37">
        <v>1110000</v>
      </c>
      <c r="F22" s="37">
        <v>20627715</v>
      </c>
      <c r="G22" s="36">
        <f t="shared" si="4"/>
        <v>-19517715</v>
      </c>
      <c r="H22" s="37">
        <v>1995907</v>
      </c>
      <c r="I22" s="38">
        <v>21282410</v>
      </c>
      <c r="J22" s="39">
        <f t="shared" si="5"/>
        <v>-19286503</v>
      </c>
      <c r="K22" s="37">
        <f t="shared" si="0"/>
        <v>231212</v>
      </c>
      <c r="L22" s="38">
        <f t="shared" si="1"/>
        <v>885907</v>
      </c>
      <c r="M22" s="38">
        <f t="shared" si="2"/>
        <v>-654695</v>
      </c>
    </row>
    <row r="23" spans="1:13" ht="33" customHeight="1">
      <c r="A23" s="40" t="s">
        <v>27</v>
      </c>
      <c r="B23" s="35">
        <v>377000</v>
      </c>
      <c r="C23" s="35">
        <v>7217409</v>
      </c>
      <c r="D23" s="36">
        <f t="shared" si="3"/>
        <v>-6840409</v>
      </c>
      <c r="E23" s="37">
        <v>377000</v>
      </c>
      <c r="F23" s="37">
        <v>7366874</v>
      </c>
      <c r="G23" s="36">
        <f t="shared" si="4"/>
        <v>-6989874</v>
      </c>
      <c r="H23" s="37">
        <v>473070</v>
      </c>
      <c r="I23" s="38">
        <v>7343437</v>
      </c>
      <c r="J23" s="39">
        <f t="shared" si="5"/>
        <v>-6870367</v>
      </c>
      <c r="K23" s="37">
        <f t="shared" si="0"/>
        <v>119507</v>
      </c>
      <c r="L23" s="38">
        <f t="shared" si="1"/>
        <v>96070</v>
      </c>
      <c r="M23" s="38">
        <f t="shared" si="2"/>
        <v>23437</v>
      </c>
    </row>
    <row r="24" spans="1:13" ht="33" customHeight="1">
      <c r="A24" s="40" t="s">
        <v>11</v>
      </c>
      <c r="B24" s="35">
        <v>3523513</v>
      </c>
      <c r="C24" s="35">
        <v>38248797</v>
      </c>
      <c r="D24" s="36">
        <f t="shared" si="3"/>
        <v>-34725284</v>
      </c>
      <c r="E24" s="37">
        <v>927200</v>
      </c>
      <c r="F24" s="37">
        <v>8255298</v>
      </c>
      <c r="G24" s="36">
        <f t="shared" si="4"/>
        <v>-7328098</v>
      </c>
      <c r="H24" s="37">
        <v>2025382</v>
      </c>
      <c r="I24" s="38">
        <v>8139829</v>
      </c>
      <c r="J24" s="39">
        <f t="shared" si="5"/>
        <v>-6114447</v>
      </c>
      <c r="K24" s="37">
        <f t="shared" si="0"/>
        <v>1213651</v>
      </c>
      <c r="L24" s="38">
        <f t="shared" si="1"/>
        <v>1098182</v>
      </c>
      <c r="M24" s="38">
        <f t="shared" si="2"/>
        <v>115469</v>
      </c>
    </row>
    <row r="25" spans="1:13" ht="33" customHeight="1">
      <c r="A25" s="40" t="s">
        <v>28</v>
      </c>
      <c r="B25" s="35">
        <v>2564371</v>
      </c>
      <c r="C25" s="35">
        <v>5059295</v>
      </c>
      <c r="D25" s="36">
        <f t="shared" si="3"/>
        <v>-2494924</v>
      </c>
      <c r="E25" s="37">
        <v>243457</v>
      </c>
      <c r="F25" s="37">
        <v>2753106</v>
      </c>
      <c r="G25" s="36">
        <f t="shared" si="4"/>
        <v>-2509649</v>
      </c>
      <c r="H25" s="37">
        <v>259443</v>
      </c>
      <c r="I25" s="38">
        <v>2768399</v>
      </c>
      <c r="J25" s="39">
        <f t="shared" si="5"/>
        <v>-2508956</v>
      </c>
      <c r="K25" s="37">
        <f t="shared" si="0"/>
        <v>693</v>
      </c>
      <c r="L25" s="38">
        <f t="shared" si="1"/>
        <v>15986</v>
      </c>
      <c r="M25" s="38">
        <f t="shared" si="2"/>
        <v>-15293</v>
      </c>
    </row>
    <row r="26" spans="1:13" ht="33" customHeight="1">
      <c r="A26" s="40" t="s">
        <v>29</v>
      </c>
      <c r="B26" s="35">
        <v>699795</v>
      </c>
      <c r="C26" s="35">
        <v>44700037</v>
      </c>
      <c r="D26" s="36">
        <f t="shared" si="3"/>
        <v>-44000242</v>
      </c>
      <c r="E26" s="37">
        <v>134825</v>
      </c>
      <c r="F26" s="37">
        <v>44271640</v>
      </c>
      <c r="G26" s="36">
        <f t="shared" si="4"/>
        <v>-44136815</v>
      </c>
      <c r="H26" s="37">
        <v>260788</v>
      </c>
      <c r="I26" s="38">
        <v>44316102</v>
      </c>
      <c r="J26" s="39">
        <f t="shared" si="5"/>
        <v>-44055314</v>
      </c>
      <c r="K26" s="37">
        <f t="shared" si="0"/>
        <v>81501</v>
      </c>
      <c r="L26" s="38">
        <f t="shared" si="1"/>
        <v>125963</v>
      </c>
      <c r="M26" s="38">
        <f t="shared" si="2"/>
        <v>-44462</v>
      </c>
    </row>
    <row r="27" spans="1:13" ht="33" customHeight="1">
      <c r="A27" s="40" t="s">
        <v>12</v>
      </c>
      <c r="B27" s="35">
        <v>90135</v>
      </c>
      <c r="C27" s="35">
        <v>24565498</v>
      </c>
      <c r="D27" s="36">
        <f t="shared" si="3"/>
        <v>-24475363</v>
      </c>
      <c r="E27" s="37">
        <v>136337</v>
      </c>
      <c r="F27" s="37">
        <v>24621939</v>
      </c>
      <c r="G27" s="36">
        <f t="shared" si="4"/>
        <v>-24485602</v>
      </c>
      <c r="H27" s="37">
        <v>147407</v>
      </c>
      <c r="I27" s="38">
        <v>24622208</v>
      </c>
      <c r="J27" s="39">
        <f t="shared" si="5"/>
        <v>-24474801</v>
      </c>
      <c r="K27" s="37">
        <f t="shared" si="0"/>
        <v>10801</v>
      </c>
      <c r="L27" s="38">
        <f t="shared" si="1"/>
        <v>11070</v>
      </c>
      <c r="M27" s="38">
        <f t="shared" si="2"/>
        <v>-269</v>
      </c>
    </row>
    <row r="28" spans="1:13" ht="33" customHeight="1">
      <c r="A28" s="40" t="s">
        <v>30</v>
      </c>
      <c r="B28" s="35">
        <v>2573539</v>
      </c>
      <c r="C28" s="35">
        <v>48147298</v>
      </c>
      <c r="D28" s="36">
        <f t="shared" si="3"/>
        <v>-45573759</v>
      </c>
      <c r="E28" s="37">
        <v>1771790</v>
      </c>
      <c r="F28" s="37">
        <v>46672904</v>
      </c>
      <c r="G28" s="36">
        <f t="shared" si="4"/>
        <v>-44901114</v>
      </c>
      <c r="H28" s="37">
        <v>2386098</v>
      </c>
      <c r="I28" s="38">
        <v>43367201</v>
      </c>
      <c r="J28" s="39">
        <f t="shared" si="5"/>
        <v>-40981103</v>
      </c>
      <c r="K28" s="37">
        <f t="shared" si="0"/>
        <v>3920011</v>
      </c>
      <c r="L28" s="38">
        <f t="shared" si="1"/>
        <v>614308</v>
      </c>
      <c r="M28" s="38">
        <f t="shared" si="2"/>
        <v>3305703</v>
      </c>
    </row>
    <row r="29" spans="1:13" ht="33" customHeight="1">
      <c r="A29" s="40" t="s">
        <v>13</v>
      </c>
      <c r="B29" s="35">
        <v>40000</v>
      </c>
      <c r="C29" s="35">
        <v>3789262</v>
      </c>
      <c r="D29" s="36">
        <f t="shared" si="3"/>
        <v>-3749262</v>
      </c>
      <c r="E29" s="37">
        <v>38418</v>
      </c>
      <c r="F29" s="37">
        <v>4298599</v>
      </c>
      <c r="G29" s="36">
        <f t="shared" si="4"/>
        <v>-4260181</v>
      </c>
      <c r="H29" s="37">
        <v>47307</v>
      </c>
      <c r="I29" s="38">
        <v>4295720</v>
      </c>
      <c r="J29" s="39">
        <f t="shared" si="5"/>
        <v>-4248413</v>
      </c>
      <c r="K29" s="37">
        <f t="shared" si="0"/>
        <v>11768</v>
      </c>
      <c r="L29" s="38">
        <f t="shared" si="1"/>
        <v>8889</v>
      </c>
      <c r="M29" s="38">
        <f t="shared" si="2"/>
        <v>2879</v>
      </c>
    </row>
    <row r="30" spans="1:13" ht="33" customHeight="1">
      <c r="A30" s="40" t="s">
        <v>14</v>
      </c>
      <c r="B30" s="35">
        <v>1381942</v>
      </c>
      <c r="C30" s="35">
        <v>7603098</v>
      </c>
      <c r="D30" s="36">
        <f t="shared" si="3"/>
        <v>-6221156</v>
      </c>
      <c r="E30" s="37">
        <v>410139</v>
      </c>
      <c r="F30" s="37">
        <v>8307886</v>
      </c>
      <c r="G30" s="36">
        <f t="shared" si="4"/>
        <v>-7897747</v>
      </c>
      <c r="H30" s="37">
        <v>531944</v>
      </c>
      <c r="I30" s="38">
        <v>8262359</v>
      </c>
      <c r="J30" s="39">
        <f t="shared" si="5"/>
        <v>-7730415</v>
      </c>
      <c r="K30" s="37">
        <f t="shared" si="0"/>
        <v>167332</v>
      </c>
      <c r="L30" s="38">
        <f t="shared" si="1"/>
        <v>121805</v>
      </c>
      <c r="M30" s="38">
        <f t="shared" si="2"/>
        <v>45527</v>
      </c>
    </row>
    <row r="31" spans="1:13" ht="33" customHeight="1">
      <c r="A31" s="40" t="s">
        <v>31</v>
      </c>
      <c r="B31" s="35">
        <v>11687291</v>
      </c>
      <c r="C31" s="35">
        <v>19536798</v>
      </c>
      <c r="D31" s="36">
        <f t="shared" si="3"/>
        <v>-7849507</v>
      </c>
      <c r="E31" s="37">
        <v>10262701</v>
      </c>
      <c r="F31" s="37">
        <v>19452454</v>
      </c>
      <c r="G31" s="36">
        <f t="shared" si="4"/>
        <v>-9189753</v>
      </c>
      <c r="H31" s="37">
        <v>10649041</v>
      </c>
      <c r="I31" s="38">
        <v>19353381</v>
      </c>
      <c r="J31" s="39">
        <f t="shared" si="5"/>
        <v>-8704340</v>
      </c>
      <c r="K31" s="37">
        <f t="shared" si="0"/>
        <v>485413</v>
      </c>
      <c r="L31" s="38">
        <f t="shared" si="1"/>
        <v>386340</v>
      </c>
      <c r="M31" s="38">
        <f t="shared" si="2"/>
        <v>99073</v>
      </c>
    </row>
    <row r="32" spans="1:13" ht="33" customHeight="1">
      <c r="A32" s="40" t="s">
        <v>15</v>
      </c>
      <c r="B32" s="35">
        <v>1411358</v>
      </c>
      <c r="C32" s="35">
        <v>9597805</v>
      </c>
      <c r="D32" s="36">
        <f t="shared" si="3"/>
        <v>-8186447</v>
      </c>
      <c r="E32" s="37">
        <v>667470</v>
      </c>
      <c r="F32" s="37">
        <v>8301656</v>
      </c>
      <c r="G32" s="36">
        <f t="shared" si="4"/>
        <v>-7634186</v>
      </c>
      <c r="H32" s="37">
        <v>764121</v>
      </c>
      <c r="I32" s="38">
        <v>8270643</v>
      </c>
      <c r="J32" s="39">
        <f t="shared" si="5"/>
        <v>-7506522</v>
      </c>
      <c r="K32" s="37">
        <f t="shared" si="0"/>
        <v>127664</v>
      </c>
      <c r="L32" s="38">
        <f t="shared" si="1"/>
        <v>96651</v>
      </c>
      <c r="M32" s="38">
        <f t="shared" si="2"/>
        <v>31013</v>
      </c>
    </row>
    <row r="33" spans="1:13" ht="33" customHeight="1">
      <c r="A33" s="40" t="s">
        <v>32</v>
      </c>
      <c r="B33" s="35">
        <v>7030079</v>
      </c>
      <c r="C33" s="35">
        <v>27162424</v>
      </c>
      <c r="D33" s="36">
        <f t="shared" si="3"/>
        <v>-20132345</v>
      </c>
      <c r="E33" s="37">
        <v>1448912</v>
      </c>
      <c r="F33" s="37">
        <v>19102930</v>
      </c>
      <c r="G33" s="36">
        <f t="shared" si="4"/>
        <v>-17654018</v>
      </c>
      <c r="H33" s="37">
        <v>1742777</v>
      </c>
      <c r="I33" s="38">
        <v>19080890</v>
      </c>
      <c r="J33" s="39">
        <f t="shared" si="5"/>
        <v>-17338113</v>
      </c>
      <c r="K33" s="37">
        <f t="shared" si="0"/>
        <v>315905</v>
      </c>
      <c r="L33" s="38">
        <f t="shared" si="1"/>
        <v>293865</v>
      </c>
      <c r="M33" s="38">
        <f t="shared" si="2"/>
        <v>22040</v>
      </c>
    </row>
    <row r="34" spans="1:13" ht="33" customHeight="1">
      <c r="A34" s="40" t="s">
        <v>33</v>
      </c>
      <c r="B34" s="35">
        <v>28000</v>
      </c>
      <c r="C34" s="35">
        <v>972745</v>
      </c>
      <c r="D34" s="36">
        <f t="shared" si="3"/>
        <v>-944745</v>
      </c>
      <c r="E34" s="37">
        <v>28000</v>
      </c>
      <c r="F34" s="37">
        <v>1014355</v>
      </c>
      <c r="G34" s="36">
        <f t="shared" si="4"/>
        <v>-986355</v>
      </c>
      <c r="H34" s="37">
        <v>80778</v>
      </c>
      <c r="I34" s="38">
        <v>1060332</v>
      </c>
      <c r="J34" s="39">
        <f t="shared" si="5"/>
        <v>-979554</v>
      </c>
      <c r="K34" s="37">
        <f t="shared" si="0"/>
        <v>6801</v>
      </c>
      <c r="L34" s="38">
        <f t="shared" si="1"/>
        <v>52778</v>
      </c>
      <c r="M34" s="38">
        <f t="shared" si="2"/>
        <v>-45977</v>
      </c>
    </row>
    <row r="35" spans="1:13" ht="33" customHeight="1">
      <c r="A35" s="40" t="s">
        <v>34</v>
      </c>
      <c r="B35" s="35">
        <v>9300</v>
      </c>
      <c r="C35" s="35">
        <v>463227</v>
      </c>
      <c r="D35" s="36">
        <f t="shared" si="3"/>
        <v>-453927</v>
      </c>
      <c r="E35" s="37">
        <v>9300</v>
      </c>
      <c r="F35" s="37">
        <v>481309</v>
      </c>
      <c r="G35" s="36">
        <f t="shared" si="4"/>
        <v>-472009</v>
      </c>
      <c r="H35" s="37">
        <v>35478</v>
      </c>
      <c r="I35" s="38">
        <v>507106</v>
      </c>
      <c r="J35" s="39">
        <f t="shared" si="5"/>
        <v>-471628</v>
      </c>
      <c r="K35" s="37">
        <f t="shared" si="0"/>
        <v>381</v>
      </c>
      <c r="L35" s="38">
        <f t="shared" si="1"/>
        <v>26178</v>
      </c>
      <c r="M35" s="38">
        <f t="shared" si="2"/>
        <v>-25797</v>
      </c>
    </row>
    <row r="36" spans="1:13" ht="33" customHeight="1">
      <c r="A36" s="41" t="s">
        <v>35</v>
      </c>
      <c r="B36" s="35">
        <v>300</v>
      </c>
      <c r="C36" s="35">
        <v>59186</v>
      </c>
      <c r="D36" s="36">
        <f t="shared" si="3"/>
        <v>-58886</v>
      </c>
      <c r="E36" s="37">
        <v>300</v>
      </c>
      <c r="F36" s="37">
        <v>60277</v>
      </c>
      <c r="G36" s="36">
        <f t="shared" si="4"/>
        <v>-59977</v>
      </c>
      <c r="H36" s="37">
        <v>4627</v>
      </c>
      <c r="I36" s="38">
        <v>60246</v>
      </c>
      <c r="J36" s="39">
        <f t="shared" si="5"/>
        <v>-55619</v>
      </c>
      <c r="K36" s="37">
        <f t="shared" si="0"/>
        <v>4358</v>
      </c>
      <c r="L36" s="38">
        <f t="shared" si="1"/>
        <v>4327</v>
      </c>
      <c r="M36" s="38">
        <f t="shared" si="2"/>
        <v>31</v>
      </c>
    </row>
    <row r="37" spans="1:13" ht="33" customHeight="1">
      <c r="A37" s="42" t="s">
        <v>3</v>
      </c>
      <c r="B37" s="35">
        <v>0</v>
      </c>
      <c r="C37" s="35">
        <v>70362</v>
      </c>
      <c r="D37" s="36">
        <f t="shared" si="3"/>
        <v>-70362</v>
      </c>
      <c r="E37" s="37">
        <v>0</v>
      </c>
      <c r="F37" s="37">
        <v>71233</v>
      </c>
      <c r="G37" s="36">
        <f t="shared" si="4"/>
        <v>-71233</v>
      </c>
      <c r="H37" s="37">
        <v>2393</v>
      </c>
      <c r="I37" s="38">
        <v>73070</v>
      </c>
      <c r="J37" s="39">
        <f t="shared" si="5"/>
        <v>-70677</v>
      </c>
      <c r="K37" s="37">
        <f t="shared" si="0"/>
        <v>556</v>
      </c>
      <c r="L37" s="38">
        <f t="shared" si="1"/>
        <v>2393</v>
      </c>
      <c r="M37" s="38">
        <f t="shared" si="2"/>
        <v>-1837</v>
      </c>
    </row>
    <row r="38" spans="1:13" ht="33" customHeight="1">
      <c r="A38" s="42" t="s">
        <v>4</v>
      </c>
      <c r="B38" s="35">
        <v>38224</v>
      </c>
      <c r="C38" s="35">
        <v>77938</v>
      </c>
      <c r="D38" s="36">
        <f t="shared" si="3"/>
        <v>-39714</v>
      </c>
      <c r="E38" s="37">
        <v>44224</v>
      </c>
      <c r="F38" s="37">
        <v>81418</v>
      </c>
      <c r="G38" s="36">
        <f t="shared" si="4"/>
        <v>-37194</v>
      </c>
      <c r="H38" s="37">
        <v>45819</v>
      </c>
      <c r="I38" s="38">
        <v>80989</v>
      </c>
      <c r="J38" s="39">
        <f t="shared" si="5"/>
        <v>-35170</v>
      </c>
      <c r="K38" s="37">
        <f t="shared" si="0"/>
        <v>2024</v>
      </c>
      <c r="L38" s="38">
        <f t="shared" si="1"/>
        <v>1595</v>
      </c>
      <c r="M38" s="38">
        <f t="shared" si="2"/>
        <v>429</v>
      </c>
    </row>
    <row r="39" spans="1:13" ht="33" customHeight="1">
      <c r="A39" s="42" t="s">
        <v>36</v>
      </c>
      <c r="B39" s="35">
        <v>1020</v>
      </c>
      <c r="C39" s="35">
        <v>541842</v>
      </c>
      <c r="D39" s="36">
        <f t="shared" si="3"/>
        <v>-540822</v>
      </c>
      <c r="E39" s="37">
        <v>1020</v>
      </c>
      <c r="F39" s="37">
        <v>228143</v>
      </c>
      <c r="G39" s="36">
        <f t="shared" si="4"/>
        <v>-227123</v>
      </c>
      <c r="H39" s="37">
        <v>8999</v>
      </c>
      <c r="I39" s="38">
        <v>226809</v>
      </c>
      <c r="J39" s="39">
        <f t="shared" si="5"/>
        <v>-217810</v>
      </c>
      <c r="K39" s="37">
        <f t="shared" si="0"/>
        <v>9313</v>
      </c>
      <c r="L39" s="38">
        <f t="shared" si="1"/>
        <v>7979</v>
      </c>
      <c r="M39" s="38">
        <f t="shared" si="2"/>
        <v>1334</v>
      </c>
    </row>
    <row r="40" spans="1:13" ht="33" customHeight="1">
      <c r="A40" s="42" t="s">
        <v>7</v>
      </c>
      <c r="B40" s="35">
        <v>0</v>
      </c>
      <c r="C40" s="35">
        <v>48476</v>
      </c>
      <c r="D40" s="36">
        <f t="shared" si="3"/>
        <v>-48476</v>
      </c>
      <c r="E40" s="37">
        <v>0</v>
      </c>
      <c r="F40" s="37">
        <v>50423</v>
      </c>
      <c r="G40" s="36">
        <f t="shared" si="4"/>
        <v>-50423</v>
      </c>
      <c r="H40" s="37">
        <v>9</v>
      </c>
      <c r="I40" s="38">
        <v>50039</v>
      </c>
      <c r="J40" s="39">
        <f t="shared" si="5"/>
        <v>-50030</v>
      </c>
      <c r="K40" s="37">
        <f t="shared" si="0"/>
        <v>393</v>
      </c>
      <c r="L40" s="38">
        <f t="shared" si="1"/>
        <v>9</v>
      </c>
      <c r="M40" s="38">
        <f t="shared" si="2"/>
        <v>384</v>
      </c>
    </row>
    <row r="41" spans="1:13" ht="33" customHeight="1">
      <c r="A41" s="42" t="s">
        <v>5</v>
      </c>
      <c r="B41" s="35">
        <v>0</v>
      </c>
      <c r="C41" s="35">
        <v>47520</v>
      </c>
      <c r="D41" s="36">
        <f t="shared" si="3"/>
        <v>-47520</v>
      </c>
      <c r="E41" s="37">
        <v>0</v>
      </c>
      <c r="F41" s="37">
        <v>50327</v>
      </c>
      <c r="G41" s="36">
        <f t="shared" si="4"/>
        <v>-50327</v>
      </c>
      <c r="H41" s="37">
        <v>40790</v>
      </c>
      <c r="I41" s="38">
        <v>48312</v>
      </c>
      <c r="J41" s="39">
        <f t="shared" si="5"/>
        <v>-7522</v>
      </c>
      <c r="K41" s="37">
        <f t="shared" si="0"/>
        <v>42805</v>
      </c>
      <c r="L41" s="38">
        <f t="shared" si="1"/>
        <v>40790</v>
      </c>
      <c r="M41" s="38">
        <f t="shared" si="2"/>
        <v>2015</v>
      </c>
    </row>
    <row r="42" spans="1:13" ht="33" customHeight="1">
      <c r="A42" s="42" t="s">
        <v>37</v>
      </c>
      <c r="B42" s="35">
        <v>1000</v>
      </c>
      <c r="C42" s="35">
        <v>222472</v>
      </c>
      <c r="D42" s="36">
        <f t="shared" si="3"/>
        <v>-221472</v>
      </c>
      <c r="E42" s="37">
        <v>1000</v>
      </c>
      <c r="F42" s="37">
        <v>227144</v>
      </c>
      <c r="G42" s="36">
        <f t="shared" si="4"/>
        <v>-226144</v>
      </c>
      <c r="H42" s="37">
        <v>1958</v>
      </c>
      <c r="I42" s="38">
        <v>225911</v>
      </c>
      <c r="J42" s="39">
        <f t="shared" si="5"/>
        <v>-223953</v>
      </c>
      <c r="K42" s="37">
        <f t="shared" si="0"/>
        <v>2191</v>
      </c>
      <c r="L42" s="38">
        <f t="shared" si="1"/>
        <v>958</v>
      </c>
      <c r="M42" s="38">
        <f t="shared" si="2"/>
        <v>1233</v>
      </c>
    </row>
    <row r="43" spans="1:13" ht="33" customHeight="1">
      <c r="A43" s="42" t="s">
        <v>38</v>
      </c>
      <c r="B43" s="35">
        <v>80000</v>
      </c>
      <c r="C43" s="35">
        <v>853104</v>
      </c>
      <c r="D43" s="36">
        <f t="shared" si="3"/>
        <v>-773104</v>
      </c>
      <c r="E43" s="37">
        <v>80000</v>
      </c>
      <c r="F43" s="37">
        <v>857679</v>
      </c>
      <c r="G43" s="36">
        <f t="shared" si="4"/>
        <v>-777679</v>
      </c>
      <c r="H43" s="37">
        <v>206709</v>
      </c>
      <c r="I43" s="38">
        <v>976439</v>
      </c>
      <c r="J43" s="39">
        <f t="shared" si="5"/>
        <v>-769730</v>
      </c>
      <c r="K43" s="37">
        <f t="shared" si="0"/>
        <v>7949</v>
      </c>
      <c r="L43" s="38">
        <f t="shared" si="1"/>
        <v>126709</v>
      </c>
      <c r="M43" s="38">
        <f t="shared" si="2"/>
        <v>-118760</v>
      </c>
    </row>
    <row r="44" spans="1:13" ht="33" customHeight="1">
      <c r="A44" s="42" t="s">
        <v>39</v>
      </c>
      <c r="B44" s="35">
        <v>224389114</v>
      </c>
      <c r="C44" s="35">
        <v>24171501</v>
      </c>
      <c r="D44" s="36">
        <f t="shared" si="3"/>
        <v>200217613</v>
      </c>
      <c r="E44" s="37">
        <v>229522354</v>
      </c>
      <c r="F44" s="37">
        <v>44370863</v>
      </c>
      <c r="G44" s="36">
        <f t="shared" si="4"/>
        <v>185151491</v>
      </c>
      <c r="H44" s="37">
        <v>236277897</v>
      </c>
      <c r="I44" s="38">
        <v>43315303</v>
      </c>
      <c r="J44" s="39">
        <f t="shared" si="5"/>
        <v>192962594</v>
      </c>
      <c r="K44" s="37">
        <f t="shared" si="0"/>
        <v>7811103</v>
      </c>
      <c r="L44" s="38">
        <f t="shared" si="1"/>
        <v>6755543</v>
      </c>
      <c r="M44" s="38">
        <f t="shared" si="2"/>
        <v>1055560</v>
      </c>
    </row>
    <row r="45" spans="1:13" ht="33" customHeight="1">
      <c r="A45" s="42" t="s">
        <v>6</v>
      </c>
      <c r="B45" s="35">
        <v>20360</v>
      </c>
      <c r="C45" s="35">
        <v>1481677</v>
      </c>
      <c r="D45" s="36">
        <f t="shared" si="3"/>
        <v>-1461317</v>
      </c>
      <c r="E45" s="37">
        <v>31470</v>
      </c>
      <c r="F45" s="37">
        <v>1670304</v>
      </c>
      <c r="G45" s="36">
        <f t="shared" si="4"/>
        <v>-1638834</v>
      </c>
      <c r="H45" s="37">
        <v>157186</v>
      </c>
      <c r="I45" s="38">
        <v>1788799</v>
      </c>
      <c r="J45" s="39">
        <f t="shared" si="5"/>
        <v>-1631613</v>
      </c>
      <c r="K45" s="37">
        <f t="shared" si="0"/>
        <v>7221</v>
      </c>
      <c r="L45" s="38">
        <f t="shared" si="1"/>
        <v>125716</v>
      </c>
      <c r="M45" s="38">
        <f t="shared" si="2"/>
        <v>-118495</v>
      </c>
    </row>
    <row r="46" spans="1:13" ht="33" customHeight="1">
      <c r="A46" s="43" t="s">
        <v>8</v>
      </c>
      <c r="B46" s="44">
        <f aca="true" t="shared" si="6" ref="B46:G46">SUM(B12:B45)</f>
        <v>257225991</v>
      </c>
      <c r="C46" s="44">
        <f t="shared" si="6"/>
        <v>318749891</v>
      </c>
      <c r="D46" s="45">
        <f t="shared" si="6"/>
        <v>-61523900</v>
      </c>
      <c r="E46" s="46">
        <f t="shared" si="6"/>
        <v>247643119</v>
      </c>
      <c r="F46" s="46">
        <f t="shared" si="6"/>
        <v>296315165</v>
      </c>
      <c r="G46" s="47">
        <f t="shared" si="6"/>
        <v>-48672046</v>
      </c>
      <c r="H46" s="48">
        <f>SUM(H12:H45)</f>
        <v>258693980</v>
      </c>
      <c r="I46" s="49">
        <f>SUM(I12:I45)</f>
        <v>292580312</v>
      </c>
      <c r="J46" s="50">
        <f t="shared" si="5"/>
        <v>-33886332</v>
      </c>
      <c r="K46" s="46">
        <f t="shared" si="0"/>
        <v>14785714</v>
      </c>
      <c r="L46" s="51">
        <f>SUM(L12:L45)</f>
        <v>11050861</v>
      </c>
      <c r="M46" s="51">
        <f>SUM(M12:M45)</f>
        <v>3734853</v>
      </c>
    </row>
    <row r="47" spans="1:11" ht="30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7"/>
    </row>
    <row r="48" spans="1:11" ht="30" customHeight="1">
      <c r="A48" s="5"/>
      <c r="B48" s="4"/>
      <c r="C48" s="4"/>
      <c r="D48" s="4"/>
      <c r="E48" s="4"/>
      <c r="F48" s="4"/>
      <c r="G48" s="4"/>
      <c r="H48" s="6"/>
      <c r="I48" s="7"/>
      <c r="J48" s="7"/>
      <c r="K48" s="4"/>
    </row>
    <row r="49" ht="30" customHeight="1"/>
    <row r="50" ht="30" customHeight="1"/>
    <row r="51" ht="30" customHeight="1"/>
  </sheetData>
  <mergeCells count="3">
    <mergeCell ref="B9:D9"/>
    <mergeCell ref="E9:G9"/>
    <mergeCell ref="H9:J9"/>
  </mergeCells>
  <printOptions/>
  <pageMargins left="0.75" right="0.75" top="1" bottom="1" header="0.4921259845" footer="0.4921259845"/>
  <pageSetup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esujova</cp:lastModifiedBy>
  <cp:lastPrinted>2006-03-22T13:40:17Z</cp:lastPrinted>
  <dcterms:created xsi:type="dcterms:W3CDTF">2004-01-16T09:35:03Z</dcterms:created>
  <dcterms:modified xsi:type="dcterms:W3CDTF">2006-03-23T14:31:27Z</dcterms:modified>
  <cp:category/>
  <cp:version/>
  <cp:contentType/>
  <cp:contentStatus/>
</cp:coreProperties>
</file>