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" sheetId="1" r:id="rId1"/>
    <sheet name="B" sheetId="2" r:id="rId2"/>
  </sheets>
  <definedNames>
    <definedName name="_xlnm.Print_Area" localSheetId="0">'A'!$A$1:$M$60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<sst xmlns="http://schemas.openxmlformats.org/spreadsheetml/2006/main" count="142" uniqueCount="70">
  <si>
    <t>Ministerstvo  financií  SR</t>
  </si>
  <si>
    <t>Odbor štátneho záverečného účtu</t>
  </si>
  <si>
    <t xml:space="preserve">   </t>
  </si>
  <si>
    <t xml:space="preserve">                            BEŽNÉ  VÝDAVKY  ŠR  K  30. 6. 2001</t>
  </si>
  <si>
    <t>( v tis. Sk )</t>
  </si>
  <si>
    <t xml:space="preserve">            B E Ž N É   T R A N S F E R Y</t>
  </si>
  <si>
    <t xml:space="preserve">        R E Z O R T</t>
  </si>
  <si>
    <t xml:space="preserve">                                        BEŽNÉ  VÝDAVKY  NA VEREJNÚ</t>
  </si>
  <si>
    <t xml:space="preserve">                  C E L K O M</t>
  </si>
  <si>
    <t xml:space="preserve">                                    SPOTREBU  OBYV.  A  ŠTÁTU</t>
  </si>
  <si>
    <t xml:space="preserve">                                       NEZISKOVÝM   ORGANIZÁCIÁM</t>
  </si>
  <si>
    <t xml:space="preserve">                                       PODNIKATEĽSKÉMU  SEKTORU</t>
  </si>
  <si>
    <t>Rozpočet</t>
  </si>
  <si>
    <t>Skutočnosť</t>
  </si>
  <si>
    <t xml:space="preserve">    %</t>
  </si>
  <si>
    <t xml:space="preserve"> Skutočnosť</t>
  </si>
  <si>
    <t xml:space="preserve">   %</t>
  </si>
  <si>
    <t>%</t>
  </si>
  <si>
    <t xml:space="preserve">KANCELÁRIA  NÁRODNEJ  RADY  SR             </t>
  </si>
  <si>
    <t xml:space="preserve">KANCELÁRIA  PREZIDENTA  SR                       </t>
  </si>
  <si>
    <t>ÚRAD  VLÁDY  SR</t>
  </si>
  <si>
    <t>ÚSTAVNÝ  SÚD  SR</t>
  </si>
  <si>
    <t>NAJVYŠŠÍ  SÚD  SR</t>
  </si>
  <si>
    <t>GENERÁLNA  PROKURATÚRA  SR</t>
  </si>
  <si>
    <t>NAJVYŠŠÍ  KONTROLNÝ  ÚRAD  SR</t>
  </si>
  <si>
    <t>SLOVENSKÁ  INFORMAČNÁ  SLUŽBA</t>
  </si>
  <si>
    <t>MIN.  ZAHRANIČNÝCH  VECÍ  SR</t>
  </si>
  <si>
    <t>MIN.  OBRANY  SR</t>
  </si>
  <si>
    <t>MIN.  VNÚTRA  SR</t>
  </si>
  <si>
    <t>MIN.  SPRAVODLIVOSTI  SR</t>
  </si>
  <si>
    <t>MIN.  FINANCIÍ  SR</t>
  </si>
  <si>
    <t>MIN.  PRE  SPRÁVU  A  PRIVAT. NÁROD. MAJETKU  SR</t>
  </si>
  <si>
    <t>MIN.  ŽIVOTNÉHO  PROSTREDIA  SR</t>
  </si>
  <si>
    <t>MIN.  ŠKOLSTVA  SR</t>
  </si>
  <si>
    <t>MIN.  ZDRAVOTNÍCTVA  SR</t>
  </si>
  <si>
    <t>MIN.  PRÁCE, SOC. VECÍ  A  RODINY  SR</t>
  </si>
  <si>
    <t>MIN.  KULTÚRY  SR</t>
  </si>
  <si>
    <t>MIN.  HOSPODÁRSTVA  SR</t>
  </si>
  <si>
    <t>MIN.  PôDOHOSPODÁRSTVA  SR</t>
  </si>
  <si>
    <t>MIN. VÝSTAVBY  A  REGIONÁLNEHO  ROZVOJA  SR</t>
  </si>
  <si>
    <t>MIN.  DOPRAVY, PôŠT  A  TELEKOMUNIKÁCIÍ  SR</t>
  </si>
  <si>
    <t>ÚRAD  GEOD.,KART.  A  KATASTRA  SR</t>
  </si>
  <si>
    <t>ŠTATISTICKÝ  ÚRAD  SR</t>
  </si>
  <si>
    <t>ÚRAD  PRE  VEREJNÉ  OBSTARÁVANIE</t>
  </si>
  <si>
    <t>ÚRAD  PRE  FINANČNÝ  TRH</t>
  </si>
  <si>
    <t>ÚRAD  JADROVÉHO  DOZORU  SR</t>
  </si>
  <si>
    <t>ÚRAD  PRIEMYSELNÉHO  VLASTNÍCTVA  SR</t>
  </si>
  <si>
    <t>ÚRAD  PRE  NORM.,METR.  A  SKÚŠOB.  SR</t>
  </si>
  <si>
    <t>PROTIMONOPOLNÝ  ÚRAD  SR</t>
  </si>
  <si>
    <t>SPRÁVA  ŠTÁTNYCH  HMOTNÝCH  REZERV  SR</t>
  </si>
  <si>
    <t>ŠTÁTNY  DLH  SR</t>
  </si>
  <si>
    <t>VŠEOBECNÁ  POKLADNIČNÁ  SPRÁVA</t>
  </si>
  <si>
    <t>SLOVENSKÁ  AKADÉMIA  VIED</t>
  </si>
  <si>
    <t>SLOVENSKÝ  ROZHLAS</t>
  </si>
  <si>
    <t>SLOVENSKÁ  TELEVÍZIA</t>
  </si>
  <si>
    <t>TLAČOVÁ  AGENTÚRA  SR</t>
  </si>
  <si>
    <t>KRAJSKÝ  ÚRAD  BRATISLAVA</t>
  </si>
  <si>
    <t>KRAJSKÝ  ÚRAD TRNAVA</t>
  </si>
  <si>
    <t>KRAJSKÝ  ÚRAD  TRENČÍN</t>
  </si>
  <si>
    <t>KRAJSKÝ  ÚRAD  NITRA</t>
  </si>
  <si>
    <t>KRAJSKÝ ÚRAD  ŽILINA</t>
  </si>
  <si>
    <t>KRAJSKÝ  ÚRAD  BANSKÁ  BYSTRICA</t>
  </si>
  <si>
    <t>KRAJSKÝ  ÚRAD  PREŠOV</t>
  </si>
  <si>
    <t>KRAJSKÝ  ÚRAD  KOŠICE</t>
  </si>
  <si>
    <t xml:space="preserve">S P O L U </t>
  </si>
  <si>
    <t xml:space="preserve">                                              B E Ž N É    V Ý D A V K Y</t>
  </si>
  <si>
    <t>BEŽNÉ  VÝDAVKY  ŠR  K 31. 3. 1999</t>
  </si>
  <si>
    <t>MIN. VÝSTAVBY  A  VEREJNÝCH  PRÁC  SR</t>
  </si>
  <si>
    <t>ÚRAD  PRE  STRAT.ROZV.SPOLOČ.VEDY  A  TECHNIKY  SR</t>
  </si>
  <si>
    <t>ÚRAD  BEZPEČNOSTI  PRÁCE  SR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</si>
</sst>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.0_);\(#,##0.0\)"/>
    <numFmt numFmtId="166" formatCode="#,##0_);\(#,##0\)"/>
    <numFmt numFmtId="167" formatCode="#,##0.00_);\(#,##0.0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65" fontId="3" fillId="0" borderId="3" xfId="0" applyNumberFormat="1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165" fontId="3" fillId="0" borderId="9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65" fontId="3" fillId="0" borderId="12" xfId="0" applyNumberFormat="1" applyFont="1" applyBorder="1" applyAlignment="1" applyProtection="1">
      <alignment horizontal="center" vertical="center"/>
      <protection/>
    </xf>
    <xf numFmtId="166" fontId="4" fillId="0" borderId="7" xfId="0" applyNumberFormat="1" applyFont="1" applyBorder="1" applyAlignment="1" applyProtection="1">
      <alignment/>
      <protection/>
    </xf>
    <xf numFmtId="166" fontId="4" fillId="0" borderId="0" xfId="0" applyNumberFormat="1" applyFont="1" applyAlignment="1" applyProtection="1">
      <alignment horizontal="right"/>
      <protection/>
    </xf>
    <xf numFmtId="167" fontId="4" fillId="0" borderId="3" xfId="0" applyNumberFormat="1" applyFon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166" fontId="4" fillId="0" borderId="7" xfId="0" applyNumberFormat="1" applyFont="1" applyBorder="1" applyAlignment="1" applyProtection="1">
      <alignment horizontal="right"/>
      <protection/>
    </xf>
    <xf numFmtId="166" fontId="4" fillId="0" borderId="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6" fontId="5" fillId="0" borderId="10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7" fontId="5" fillId="0" borderId="12" xfId="0" applyNumberFormat="1" applyFont="1" applyBorder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1"/>
  <sheetViews>
    <sheetView tabSelected="1" defaultGridColor="0" zoomScale="87" zoomScaleNormal="87" colorId="22" workbookViewId="0" topLeftCell="A1">
      <selection activeCell="A1" sqref="A1"/>
    </sheetView>
  </sheetViews>
  <sheetFormatPr defaultColWidth="9.796875" defaultRowHeight="15"/>
  <cols>
    <col min="1" max="1" width="39.796875" style="0" customWidth="1"/>
    <col min="2" max="3" width="10.796875" style="0" customWidth="1"/>
    <col min="5" max="6" width="10.796875" style="0" customWidth="1"/>
    <col min="8" max="9" width="10.796875" style="0" customWidth="1"/>
    <col min="11" max="12" width="10.796875" style="0" customWidth="1"/>
  </cols>
  <sheetData>
    <row r="1" ht="15.75">
      <c r="A1" s="2" t="s">
        <v>0</v>
      </c>
    </row>
    <row r="2" ht="15.75">
      <c r="A2" s="2" t="s">
        <v>1</v>
      </c>
    </row>
    <row r="3" ht="15">
      <c r="A3" t="s">
        <v>2</v>
      </c>
    </row>
    <row r="4" spans="1:7" ht="15.75">
      <c r="A4" s="3"/>
      <c r="B4" s="1"/>
      <c r="C4" s="1"/>
      <c r="D4" s="2"/>
      <c r="E4" s="2" t="s">
        <v>3</v>
      </c>
      <c r="F4" s="1"/>
      <c r="G4" s="2"/>
    </row>
    <row r="5" spans="1:7" ht="15.75">
      <c r="A5" s="3"/>
      <c r="B5" s="1"/>
      <c r="C5" s="1"/>
      <c r="D5" s="2"/>
      <c r="E5" s="1"/>
      <c r="F5" s="1"/>
      <c r="G5" s="2"/>
    </row>
    <row r="6" spans="1:13" ht="15.75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t="s">
        <v>4</v>
      </c>
    </row>
    <row r="7" spans="1:13" ht="15.75">
      <c r="A7" s="6"/>
      <c r="B7" s="2"/>
      <c r="C7" s="2"/>
      <c r="D7" s="7"/>
      <c r="E7" s="2"/>
      <c r="F7" s="2" t="s">
        <v>5</v>
      </c>
      <c r="G7" s="2"/>
      <c r="H7" s="2"/>
      <c r="I7" s="2"/>
      <c r="J7" s="7"/>
      <c r="K7" s="2"/>
      <c r="L7" s="2"/>
      <c r="M7" s="8"/>
    </row>
    <row r="8" spans="1:13" ht="15.75">
      <c r="A8" s="9" t="s">
        <v>6</v>
      </c>
      <c r="B8" s="10" t="s">
        <v>7</v>
      </c>
      <c r="C8" s="11"/>
      <c r="D8" s="12"/>
      <c r="E8" s="13"/>
      <c r="F8" s="13"/>
      <c r="G8" s="8"/>
      <c r="H8" s="13"/>
      <c r="I8" s="13"/>
      <c r="J8" s="8"/>
      <c r="K8" s="2" t="s">
        <v>8</v>
      </c>
      <c r="L8" s="2"/>
      <c r="M8" s="7"/>
    </row>
    <row r="9" spans="1:13" ht="15.75">
      <c r="A9" s="14"/>
      <c r="B9" s="11" t="s">
        <v>9</v>
      </c>
      <c r="C9" s="11"/>
      <c r="D9" s="12"/>
      <c r="E9" s="11" t="s">
        <v>10</v>
      </c>
      <c r="F9" s="11"/>
      <c r="G9" s="15"/>
      <c r="H9" s="11" t="s">
        <v>11</v>
      </c>
      <c r="I9" s="11"/>
      <c r="J9" s="15"/>
      <c r="K9" s="2"/>
      <c r="L9" s="2"/>
      <c r="M9" s="7"/>
    </row>
    <row r="10" spans="1:13" ht="15.75">
      <c r="A10" s="16"/>
      <c r="B10" s="17"/>
      <c r="C10" s="5"/>
      <c r="D10" s="18"/>
      <c r="E10" s="17"/>
      <c r="F10" s="5"/>
      <c r="G10" s="18"/>
      <c r="H10" s="17"/>
      <c r="I10" s="5"/>
      <c r="J10" s="18"/>
      <c r="K10" s="17"/>
      <c r="L10" s="5"/>
      <c r="M10" s="18"/>
    </row>
    <row r="11" spans="1:13" ht="24" customHeight="1">
      <c r="A11" s="19"/>
      <c r="B11" s="20" t="s">
        <v>12</v>
      </c>
      <c r="C11" s="21" t="s">
        <v>13</v>
      </c>
      <c r="D11" s="22" t="s">
        <v>14</v>
      </c>
      <c r="E11" s="20" t="s">
        <v>12</v>
      </c>
      <c r="F11" s="21" t="s">
        <v>15</v>
      </c>
      <c r="G11" s="22" t="s">
        <v>16</v>
      </c>
      <c r="H11" s="20" t="s">
        <v>12</v>
      </c>
      <c r="I11" s="21" t="s">
        <v>13</v>
      </c>
      <c r="J11" s="22" t="s">
        <v>17</v>
      </c>
      <c r="K11" s="20" t="s">
        <v>12</v>
      </c>
      <c r="L11" s="21" t="s">
        <v>13</v>
      </c>
      <c r="M11" s="22" t="s">
        <v>17</v>
      </c>
    </row>
    <row r="12" spans="1:13" ht="15">
      <c r="A12" s="16" t="s">
        <v>18</v>
      </c>
      <c r="B12" s="23">
        <v>493505</v>
      </c>
      <c r="C12" s="24">
        <v>191980</v>
      </c>
      <c r="D12" s="25">
        <f aca="true" t="shared" si="0" ref="D12:D37">(C12/B12*100)</f>
        <v>38.90132825401972</v>
      </c>
      <c r="E12" s="26">
        <v>3301</v>
      </c>
      <c r="F12" s="26">
        <v>3051</v>
      </c>
      <c r="G12" s="25">
        <f>(F12/E12*100)</f>
        <v>92.42653741290519</v>
      </c>
      <c r="H12" s="26"/>
      <c r="I12" s="27"/>
      <c r="J12" s="28"/>
      <c r="K12" s="26">
        <f aca="true" t="shared" si="1" ref="K12:K57">(B12+E12+H12)</f>
        <v>496806</v>
      </c>
      <c r="L12" s="26">
        <f aca="true" t="shared" si="2" ref="L12:L57">(C12+F12+I12)</f>
        <v>195031</v>
      </c>
      <c r="M12" s="25">
        <f aca="true" t="shared" si="3" ref="M12:M37">(L12/K12*100)</f>
        <v>39.256973547018355</v>
      </c>
    </row>
    <row r="13" spans="1:13" ht="15">
      <c r="A13" s="16" t="s">
        <v>19</v>
      </c>
      <c r="B13" s="29">
        <v>58104</v>
      </c>
      <c r="C13" s="24">
        <v>33923</v>
      </c>
      <c r="D13" s="25">
        <f t="shared" si="0"/>
        <v>58.38324383863417</v>
      </c>
      <c r="E13" s="26">
        <v>2610</v>
      </c>
      <c r="F13" s="26">
        <v>1162</v>
      </c>
      <c r="G13" s="25">
        <f>(F13/E13*100)</f>
        <v>44.52107279693487</v>
      </c>
      <c r="H13" s="26"/>
      <c r="I13" s="27"/>
      <c r="J13" s="28"/>
      <c r="K13" s="26">
        <f t="shared" si="1"/>
        <v>60714</v>
      </c>
      <c r="L13" s="26">
        <f t="shared" si="2"/>
        <v>35085</v>
      </c>
      <c r="M13" s="25">
        <f t="shared" si="3"/>
        <v>57.78733076390947</v>
      </c>
    </row>
    <row r="14" spans="1:13" ht="15">
      <c r="A14" s="16" t="s">
        <v>20</v>
      </c>
      <c r="B14" s="29">
        <v>290162</v>
      </c>
      <c r="C14" s="24">
        <v>128848</v>
      </c>
      <c r="D14" s="25">
        <f t="shared" si="0"/>
        <v>44.40553897477961</v>
      </c>
      <c r="E14" s="26">
        <v>92256</v>
      </c>
      <c r="F14" s="26">
        <v>11127</v>
      </c>
      <c r="G14" s="25">
        <f>(F14/E14*100)</f>
        <v>12.061004162330907</v>
      </c>
      <c r="H14" s="26"/>
      <c r="I14" s="27"/>
      <c r="J14" s="28"/>
      <c r="K14" s="26">
        <f t="shared" si="1"/>
        <v>382418</v>
      </c>
      <c r="L14" s="26">
        <f t="shared" si="2"/>
        <v>139975</v>
      </c>
      <c r="M14" s="25">
        <f t="shared" si="3"/>
        <v>36.60261807760095</v>
      </c>
    </row>
    <row r="15" spans="1:13" ht="15">
      <c r="A15" s="16" t="s">
        <v>21</v>
      </c>
      <c r="B15" s="29">
        <v>35415</v>
      </c>
      <c r="C15" s="24">
        <v>15982</v>
      </c>
      <c r="D15" s="25">
        <f t="shared" si="0"/>
        <v>45.12777071862205</v>
      </c>
      <c r="E15" s="26">
        <v>0</v>
      </c>
      <c r="F15" s="26">
        <v>0</v>
      </c>
      <c r="G15" s="25">
        <v>0</v>
      </c>
      <c r="H15" s="26"/>
      <c r="I15" s="26"/>
      <c r="J15" s="30"/>
      <c r="K15" s="26">
        <f t="shared" si="1"/>
        <v>35415</v>
      </c>
      <c r="L15" s="26">
        <f t="shared" si="2"/>
        <v>15982</v>
      </c>
      <c r="M15" s="25">
        <f t="shared" si="3"/>
        <v>45.12777071862205</v>
      </c>
    </row>
    <row r="16" spans="1:13" ht="15">
      <c r="A16" s="16" t="s">
        <v>22</v>
      </c>
      <c r="B16" s="29">
        <v>74527</v>
      </c>
      <c r="C16" s="24">
        <v>28658</v>
      </c>
      <c r="D16" s="25">
        <f t="shared" si="0"/>
        <v>38.45317804285695</v>
      </c>
      <c r="E16" s="26">
        <v>0</v>
      </c>
      <c r="F16" s="26">
        <v>1972</v>
      </c>
      <c r="G16" s="25">
        <v>0</v>
      </c>
      <c r="H16" s="26"/>
      <c r="I16" s="26"/>
      <c r="J16" s="30"/>
      <c r="K16" s="26">
        <f t="shared" si="1"/>
        <v>74527</v>
      </c>
      <c r="L16" s="26">
        <f t="shared" si="2"/>
        <v>30630</v>
      </c>
      <c r="M16" s="25">
        <f t="shared" si="3"/>
        <v>41.09919894803225</v>
      </c>
    </row>
    <row r="17" spans="1:13" ht="15">
      <c r="A17" s="16" t="s">
        <v>23</v>
      </c>
      <c r="B17" s="29">
        <v>615350</v>
      </c>
      <c r="C17" s="24">
        <v>259793</v>
      </c>
      <c r="D17" s="25">
        <f t="shared" si="0"/>
        <v>42.21873730397335</v>
      </c>
      <c r="E17" s="26">
        <v>0</v>
      </c>
      <c r="F17" s="26">
        <v>0</v>
      </c>
      <c r="G17" s="25">
        <v>0</v>
      </c>
      <c r="H17" s="26"/>
      <c r="I17" s="26"/>
      <c r="J17" s="30"/>
      <c r="K17" s="26">
        <f t="shared" si="1"/>
        <v>615350</v>
      </c>
      <c r="L17" s="26">
        <f t="shared" si="2"/>
        <v>259793</v>
      </c>
      <c r="M17" s="25">
        <f t="shared" si="3"/>
        <v>42.21873730397335</v>
      </c>
    </row>
    <row r="18" spans="1:13" ht="15">
      <c r="A18" s="16" t="s">
        <v>24</v>
      </c>
      <c r="B18" s="29">
        <v>103515</v>
      </c>
      <c r="C18" s="24">
        <v>43964</v>
      </c>
      <c r="D18" s="25">
        <f t="shared" si="0"/>
        <v>42.471139448389124</v>
      </c>
      <c r="E18" s="26">
        <v>30</v>
      </c>
      <c r="F18" s="26">
        <v>30</v>
      </c>
      <c r="G18" s="25">
        <f aca="true" t="shared" si="4" ref="G18:G24">(F18/E18*100)</f>
        <v>100</v>
      </c>
      <c r="H18" s="26"/>
      <c r="I18" s="26"/>
      <c r="J18" s="28"/>
      <c r="K18" s="26">
        <f t="shared" si="1"/>
        <v>103545</v>
      </c>
      <c r="L18" s="26">
        <f t="shared" si="2"/>
        <v>43994</v>
      </c>
      <c r="M18" s="25">
        <f t="shared" si="3"/>
        <v>42.487807233569946</v>
      </c>
    </row>
    <row r="19" spans="1:13" ht="15">
      <c r="A19" s="16" t="s">
        <v>25</v>
      </c>
      <c r="B19" s="29">
        <v>740420</v>
      </c>
      <c r="C19" s="24">
        <v>319927</v>
      </c>
      <c r="D19" s="25">
        <f t="shared" si="0"/>
        <v>43.208854433969904</v>
      </c>
      <c r="E19" s="26">
        <v>25000</v>
      </c>
      <c r="F19" s="26">
        <v>0</v>
      </c>
      <c r="G19" s="25">
        <f t="shared" si="4"/>
        <v>0</v>
      </c>
      <c r="H19" s="26"/>
      <c r="I19" s="26"/>
      <c r="J19" s="28"/>
      <c r="K19" s="26">
        <f t="shared" si="1"/>
        <v>765420</v>
      </c>
      <c r="L19" s="26">
        <f t="shared" si="2"/>
        <v>319927</v>
      </c>
      <c r="M19" s="25">
        <f t="shared" si="3"/>
        <v>41.79757518747877</v>
      </c>
    </row>
    <row r="20" spans="1:13" ht="15">
      <c r="A20" s="16" t="s">
        <v>26</v>
      </c>
      <c r="B20" s="29">
        <v>1568874</v>
      </c>
      <c r="C20" s="24">
        <v>737181</v>
      </c>
      <c r="D20" s="25">
        <f t="shared" si="0"/>
        <v>46.987903426278976</v>
      </c>
      <c r="E20" s="26">
        <v>310260</v>
      </c>
      <c r="F20" s="26">
        <v>195692</v>
      </c>
      <c r="G20" s="25">
        <f t="shared" si="4"/>
        <v>63.073551215109916</v>
      </c>
      <c r="H20" s="26"/>
      <c r="I20" s="26"/>
      <c r="J20" s="25"/>
      <c r="K20" s="26">
        <f t="shared" si="1"/>
        <v>1879134</v>
      </c>
      <c r="L20" s="26">
        <f t="shared" si="2"/>
        <v>932873</v>
      </c>
      <c r="M20" s="25">
        <f t="shared" si="3"/>
        <v>49.64377207798912</v>
      </c>
    </row>
    <row r="21" spans="1:13" ht="15">
      <c r="A21" s="16" t="s">
        <v>27</v>
      </c>
      <c r="B21" s="29">
        <v>15430493</v>
      </c>
      <c r="C21" s="24">
        <v>6188068</v>
      </c>
      <c r="D21" s="25">
        <f t="shared" si="0"/>
        <v>40.10285348627552</v>
      </c>
      <c r="E21" s="26">
        <v>971000</v>
      </c>
      <c r="F21" s="26">
        <v>33165</v>
      </c>
      <c r="G21" s="25">
        <f t="shared" si="4"/>
        <v>3.4155509783728117</v>
      </c>
      <c r="H21" s="26">
        <v>29000</v>
      </c>
      <c r="I21" s="26">
        <v>13744</v>
      </c>
      <c r="J21" s="25">
        <f>(I21/H21*100)</f>
        <v>47.393103448275866</v>
      </c>
      <c r="K21" s="26">
        <f t="shared" si="1"/>
        <v>16430493</v>
      </c>
      <c r="L21" s="26">
        <f t="shared" si="2"/>
        <v>6234977</v>
      </c>
      <c r="M21" s="25">
        <f t="shared" si="3"/>
        <v>37.94759536430222</v>
      </c>
    </row>
    <row r="22" spans="1:13" ht="15">
      <c r="A22" s="16" t="s">
        <v>28</v>
      </c>
      <c r="B22" s="29">
        <v>10669023</v>
      </c>
      <c r="C22" s="24">
        <v>4594976</v>
      </c>
      <c r="D22" s="25">
        <f t="shared" si="0"/>
        <v>43.068385924371896</v>
      </c>
      <c r="E22" s="26">
        <v>413029</v>
      </c>
      <c r="F22" s="26">
        <v>143574</v>
      </c>
      <c r="G22" s="25">
        <f t="shared" si="4"/>
        <v>34.7612395255539</v>
      </c>
      <c r="H22" s="26"/>
      <c r="I22" s="26"/>
      <c r="J22" s="25"/>
      <c r="K22" s="26">
        <f t="shared" si="1"/>
        <v>11082052</v>
      </c>
      <c r="L22" s="26">
        <f t="shared" si="2"/>
        <v>4738550</v>
      </c>
      <c r="M22" s="25">
        <f t="shared" si="3"/>
        <v>42.75877788698338</v>
      </c>
    </row>
    <row r="23" spans="1:13" ht="15">
      <c r="A23" s="16" t="s">
        <v>29</v>
      </c>
      <c r="B23" s="29">
        <v>3645377</v>
      </c>
      <c r="C23" s="24">
        <v>1474264</v>
      </c>
      <c r="D23" s="25">
        <f t="shared" si="0"/>
        <v>40.44201738256427</v>
      </c>
      <c r="E23" s="26">
        <v>97311</v>
      </c>
      <c r="F23" s="26">
        <v>55505</v>
      </c>
      <c r="G23" s="25">
        <f t="shared" si="4"/>
        <v>57.038772595081745</v>
      </c>
      <c r="H23" s="26"/>
      <c r="I23" s="26"/>
      <c r="J23" s="25"/>
      <c r="K23" s="26">
        <f t="shared" si="1"/>
        <v>3742688</v>
      </c>
      <c r="L23" s="26">
        <f t="shared" si="2"/>
        <v>1529769</v>
      </c>
      <c r="M23" s="25">
        <f t="shared" si="3"/>
        <v>40.87353794919587</v>
      </c>
    </row>
    <row r="24" spans="1:13" ht="15">
      <c r="A24" s="16" t="s">
        <v>30</v>
      </c>
      <c r="B24" s="29">
        <v>4086814</v>
      </c>
      <c r="C24" s="24">
        <v>1838191</v>
      </c>
      <c r="D24" s="25">
        <f t="shared" si="0"/>
        <v>44.97858233822239</v>
      </c>
      <c r="E24" s="26">
        <v>73436</v>
      </c>
      <c r="F24" s="26">
        <v>4475</v>
      </c>
      <c r="G24" s="25">
        <f t="shared" si="4"/>
        <v>6.093741489187864</v>
      </c>
      <c r="H24" s="26"/>
      <c r="I24" s="26"/>
      <c r="J24" s="25"/>
      <c r="K24" s="26">
        <f t="shared" si="1"/>
        <v>4160250</v>
      </c>
      <c r="L24" s="26">
        <f t="shared" si="2"/>
        <v>1842666</v>
      </c>
      <c r="M24" s="25">
        <f t="shared" si="3"/>
        <v>44.29219397872724</v>
      </c>
    </row>
    <row r="25" spans="1:13" ht="15">
      <c r="A25" s="16" t="s">
        <v>31</v>
      </c>
      <c r="B25" s="29">
        <v>40451</v>
      </c>
      <c r="C25" s="24">
        <v>20706</v>
      </c>
      <c r="D25" s="25">
        <f t="shared" si="0"/>
        <v>51.18785691330251</v>
      </c>
      <c r="E25" s="26">
        <v>0</v>
      </c>
      <c r="F25" s="26">
        <v>18</v>
      </c>
      <c r="G25" s="25">
        <v>0</v>
      </c>
      <c r="H25" s="26"/>
      <c r="I25" s="26"/>
      <c r="J25" s="25"/>
      <c r="K25" s="26">
        <f t="shared" si="1"/>
        <v>40451</v>
      </c>
      <c r="L25" s="26">
        <f t="shared" si="2"/>
        <v>20724</v>
      </c>
      <c r="M25" s="25">
        <f t="shared" si="3"/>
        <v>51.23235519517441</v>
      </c>
    </row>
    <row r="26" spans="1:13" ht="15">
      <c r="A26" s="16" t="s">
        <v>32</v>
      </c>
      <c r="B26" s="29">
        <v>654780</v>
      </c>
      <c r="C26" s="24">
        <v>160725</v>
      </c>
      <c r="D26" s="25">
        <f t="shared" si="0"/>
        <v>24.54641253550811</v>
      </c>
      <c r="E26" s="26">
        <v>452703</v>
      </c>
      <c r="F26" s="26">
        <v>320631</v>
      </c>
      <c r="G26" s="25">
        <f aca="true" t="shared" si="5" ref="G26:G36">(F26/E26*100)</f>
        <v>70.82590572627086</v>
      </c>
      <c r="H26" s="26"/>
      <c r="I26" s="26"/>
      <c r="J26" s="25"/>
      <c r="K26" s="26">
        <f t="shared" si="1"/>
        <v>1107483</v>
      </c>
      <c r="L26" s="26">
        <f t="shared" si="2"/>
        <v>481356</v>
      </c>
      <c r="M26" s="25">
        <f t="shared" si="3"/>
        <v>43.46396287798549</v>
      </c>
    </row>
    <row r="27" spans="1:13" ht="15">
      <c r="A27" s="16" t="s">
        <v>33</v>
      </c>
      <c r="B27" s="29">
        <v>5957925</v>
      </c>
      <c r="C27" s="24">
        <v>2727416</v>
      </c>
      <c r="D27" s="25">
        <f t="shared" si="0"/>
        <v>45.77795121623719</v>
      </c>
      <c r="E27" s="26">
        <v>946433</v>
      </c>
      <c r="F27" s="26">
        <v>626929</v>
      </c>
      <c r="G27" s="25">
        <f t="shared" si="5"/>
        <v>66.24124475794906</v>
      </c>
      <c r="H27" s="26">
        <v>5850</v>
      </c>
      <c r="I27" s="26">
        <v>0</v>
      </c>
      <c r="J27" s="25">
        <f>(I27/H27*100)</f>
        <v>0</v>
      </c>
      <c r="K27" s="26">
        <f t="shared" si="1"/>
        <v>6910208</v>
      </c>
      <c r="L27" s="26">
        <f t="shared" si="2"/>
        <v>3354345</v>
      </c>
      <c r="M27" s="25">
        <f t="shared" si="3"/>
        <v>48.541881807320415</v>
      </c>
    </row>
    <row r="28" spans="1:13" ht="15">
      <c r="A28" s="16" t="s">
        <v>34</v>
      </c>
      <c r="B28" s="29">
        <v>1488971</v>
      </c>
      <c r="C28" s="24">
        <v>585815</v>
      </c>
      <c r="D28" s="25">
        <f t="shared" si="0"/>
        <v>39.34361381114878</v>
      </c>
      <c r="E28" s="26">
        <v>13312166</v>
      </c>
      <c r="F28" s="26">
        <v>6678722</v>
      </c>
      <c r="G28" s="25">
        <f t="shared" si="5"/>
        <v>50.1700624826944</v>
      </c>
      <c r="H28" s="26"/>
      <c r="I28" s="26"/>
      <c r="J28" s="25"/>
      <c r="K28" s="26">
        <f t="shared" si="1"/>
        <v>14801137</v>
      </c>
      <c r="L28" s="26">
        <f t="shared" si="2"/>
        <v>7264537</v>
      </c>
      <c r="M28" s="25">
        <f t="shared" si="3"/>
        <v>49.08093884949514</v>
      </c>
    </row>
    <row r="29" spans="1:13" ht="15">
      <c r="A29" s="16" t="s">
        <v>35</v>
      </c>
      <c r="B29" s="29">
        <v>307557</v>
      </c>
      <c r="C29" s="24">
        <v>138982</v>
      </c>
      <c r="D29" s="25">
        <f t="shared" si="0"/>
        <v>45.18902187236837</v>
      </c>
      <c r="E29" s="26">
        <v>22378546</v>
      </c>
      <c r="F29" s="26">
        <v>13512107</v>
      </c>
      <c r="G29" s="25">
        <f t="shared" si="5"/>
        <v>60.37973602038309</v>
      </c>
      <c r="H29" s="26"/>
      <c r="I29" s="26"/>
      <c r="J29" s="25"/>
      <c r="K29" s="26">
        <f t="shared" si="1"/>
        <v>22686103</v>
      </c>
      <c r="L29" s="26">
        <f t="shared" si="2"/>
        <v>13651089</v>
      </c>
      <c r="M29" s="25">
        <f t="shared" si="3"/>
        <v>60.173794503181085</v>
      </c>
    </row>
    <row r="30" spans="1:13" ht="15">
      <c r="A30" s="16" t="s">
        <v>36</v>
      </c>
      <c r="B30" s="29">
        <v>235686</v>
      </c>
      <c r="C30" s="24">
        <v>95624</v>
      </c>
      <c r="D30" s="25">
        <f t="shared" si="0"/>
        <v>40.57262629091248</v>
      </c>
      <c r="E30" s="26">
        <v>1757348</v>
      </c>
      <c r="F30" s="26">
        <v>819060</v>
      </c>
      <c r="G30" s="25">
        <f t="shared" si="5"/>
        <v>46.60772937403406</v>
      </c>
      <c r="H30" s="26">
        <v>79800</v>
      </c>
      <c r="I30" s="26">
        <v>12948</v>
      </c>
      <c r="J30" s="25">
        <f>(I30/H30*100)</f>
        <v>16.225563909774436</v>
      </c>
      <c r="K30" s="26">
        <f t="shared" si="1"/>
        <v>2072834</v>
      </c>
      <c r="L30" s="26">
        <f t="shared" si="2"/>
        <v>927632</v>
      </c>
      <c r="M30" s="25">
        <f t="shared" si="3"/>
        <v>44.751871109794614</v>
      </c>
    </row>
    <row r="31" spans="1:13" ht="15">
      <c r="A31" s="16" t="s">
        <v>37</v>
      </c>
      <c r="B31" s="29">
        <v>797783</v>
      </c>
      <c r="C31" s="24">
        <v>322909</v>
      </c>
      <c r="D31" s="25">
        <f t="shared" si="0"/>
        <v>40.475793542855634</v>
      </c>
      <c r="E31" s="26">
        <v>159110</v>
      </c>
      <c r="F31" s="26">
        <v>68351</v>
      </c>
      <c r="G31" s="25">
        <f t="shared" si="5"/>
        <v>42.95833071459996</v>
      </c>
      <c r="H31" s="26">
        <v>486000</v>
      </c>
      <c r="I31" s="26">
        <v>131913</v>
      </c>
      <c r="J31" s="25">
        <f>(I31/H31*100)</f>
        <v>27.14259259259259</v>
      </c>
      <c r="K31" s="26">
        <f t="shared" si="1"/>
        <v>1442893</v>
      </c>
      <c r="L31" s="26">
        <f t="shared" si="2"/>
        <v>523173</v>
      </c>
      <c r="M31" s="25">
        <f t="shared" si="3"/>
        <v>36.25861377108351</v>
      </c>
    </row>
    <row r="32" spans="1:13" ht="15">
      <c r="A32" s="16" t="s">
        <v>38</v>
      </c>
      <c r="B32" s="29">
        <v>1624732</v>
      </c>
      <c r="C32" s="24">
        <v>656584</v>
      </c>
      <c r="D32" s="25">
        <f t="shared" si="0"/>
        <v>40.41183407478895</v>
      </c>
      <c r="E32" s="26">
        <v>928758</v>
      </c>
      <c r="F32" s="26">
        <v>416769</v>
      </c>
      <c r="G32" s="25">
        <f t="shared" si="5"/>
        <v>44.87379920280633</v>
      </c>
      <c r="H32" s="26">
        <v>7503269</v>
      </c>
      <c r="I32" s="26">
        <v>2953219</v>
      </c>
      <c r="J32" s="25">
        <f>(I32/H32*100)</f>
        <v>39.359098014478754</v>
      </c>
      <c r="K32" s="26">
        <f t="shared" si="1"/>
        <v>10056759</v>
      </c>
      <c r="L32" s="26">
        <f t="shared" si="2"/>
        <v>4026572</v>
      </c>
      <c r="M32" s="25">
        <f t="shared" si="3"/>
        <v>40.03846567268839</v>
      </c>
    </row>
    <row r="33" spans="1:13" ht="15">
      <c r="A33" s="16" t="s">
        <v>39</v>
      </c>
      <c r="B33" s="29">
        <v>123341</v>
      </c>
      <c r="C33" s="24">
        <v>41578</v>
      </c>
      <c r="D33" s="25">
        <f t="shared" si="0"/>
        <v>33.7097964180605</v>
      </c>
      <c r="E33" s="26">
        <v>5287600</v>
      </c>
      <c r="F33" s="26">
        <v>1622911</v>
      </c>
      <c r="G33" s="25">
        <f t="shared" si="5"/>
        <v>30.692771767909825</v>
      </c>
      <c r="H33" s="26">
        <v>6375</v>
      </c>
      <c r="I33" s="26">
        <v>0</v>
      </c>
      <c r="J33" s="25">
        <f>(I33/H33*100)</f>
        <v>0</v>
      </c>
      <c r="K33" s="26">
        <f t="shared" si="1"/>
        <v>5417316</v>
      </c>
      <c r="L33" s="26">
        <f t="shared" si="2"/>
        <v>1664489</v>
      </c>
      <c r="M33" s="25">
        <f t="shared" si="3"/>
        <v>30.72534443255664</v>
      </c>
    </row>
    <row r="34" spans="1:13" ht="15">
      <c r="A34" s="16" t="s">
        <v>40</v>
      </c>
      <c r="B34" s="29">
        <v>1904454</v>
      </c>
      <c r="C34" s="26">
        <v>1667207</v>
      </c>
      <c r="D34" s="25">
        <f t="shared" si="0"/>
        <v>87.54251874815564</v>
      </c>
      <c r="E34" s="26">
        <v>4845260</v>
      </c>
      <c r="F34" s="26">
        <v>4385410</v>
      </c>
      <c r="G34" s="25">
        <f t="shared" si="5"/>
        <v>90.50928123568188</v>
      </c>
      <c r="H34" s="26">
        <v>2944000</v>
      </c>
      <c r="I34" s="26">
        <v>2193000</v>
      </c>
      <c r="J34" s="25">
        <f>(I34/H34*100)</f>
        <v>74.49048913043478</v>
      </c>
      <c r="K34" s="26">
        <f t="shared" si="1"/>
        <v>9693714</v>
      </c>
      <c r="L34" s="26">
        <f t="shared" si="2"/>
        <v>8245617</v>
      </c>
      <c r="M34" s="25">
        <f t="shared" si="3"/>
        <v>85.06148417417721</v>
      </c>
    </row>
    <row r="35" spans="1:13" ht="15">
      <c r="A35" s="16" t="s">
        <v>41</v>
      </c>
      <c r="B35" s="29">
        <v>135126</v>
      </c>
      <c r="C35" s="26">
        <v>57740</v>
      </c>
      <c r="D35" s="25">
        <f t="shared" si="0"/>
        <v>42.73048858102808</v>
      </c>
      <c r="E35" s="26">
        <v>489</v>
      </c>
      <c r="F35" s="26">
        <v>137</v>
      </c>
      <c r="G35" s="25">
        <f t="shared" si="5"/>
        <v>28.016359918200408</v>
      </c>
      <c r="H35" s="26"/>
      <c r="I35" s="26"/>
      <c r="J35" s="28"/>
      <c r="K35" s="26">
        <f t="shared" si="1"/>
        <v>135615</v>
      </c>
      <c r="L35" s="26">
        <f t="shared" si="2"/>
        <v>57877</v>
      </c>
      <c r="M35" s="25">
        <f t="shared" si="3"/>
        <v>42.677432437414744</v>
      </c>
    </row>
    <row r="36" spans="1:13" ht="15">
      <c r="A36" s="16" t="s">
        <v>42</v>
      </c>
      <c r="B36" s="29">
        <v>271942</v>
      </c>
      <c r="C36" s="26">
        <v>172325</v>
      </c>
      <c r="D36" s="25">
        <f t="shared" si="0"/>
        <v>63.368291768097606</v>
      </c>
      <c r="E36" s="26">
        <v>26430</v>
      </c>
      <c r="F36" s="26">
        <v>11823</v>
      </c>
      <c r="G36" s="25">
        <f t="shared" si="5"/>
        <v>44.73325766174801</v>
      </c>
      <c r="H36" s="26"/>
      <c r="I36" s="26"/>
      <c r="J36" s="28"/>
      <c r="K36" s="26">
        <f t="shared" si="1"/>
        <v>298372</v>
      </c>
      <c r="L36" s="26">
        <f t="shared" si="2"/>
        <v>184148</v>
      </c>
      <c r="M36" s="25">
        <f t="shared" si="3"/>
        <v>61.71758744118081</v>
      </c>
    </row>
    <row r="37" spans="1:13" ht="15">
      <c r="A37" s="16" t="s">
        <v>43</v>
      </c>
      <c r="B37" s="29">
        <v>49761</v>
      </c>
      <c r="C37" s="26">
        <v>16910</v>
      </c>
      <c r="D37" s="25">
        <f t="shared" si="0"/>
        <v>33.98243604429172</v>
      </c>
      <c r="E37" s="26">
        <v>0</v>
      </c>
      <c r="F37" s="26">
        <v>0</v>
      </c>
      <c r="G37" s="25">
        <v>0</v>
      </c>
      <c r="H37" s="26"/>
      <c r="I37" s="26"/>
      <c r="J37" s="28"/>
      <c r="K37" s="26">
        <f t="shared" si="1"/>
        <v>49761</v>
      </c>
      <c r="L37" s="26">
        <f t="shared" si="2"/>
        <v>16910</v>
      </c>
      <c r="M37" s="25">
        <f t="shared" si="3"/>
        <v>33.98243604429172</v>
      </c>
    </row>
    <row r="38" spans="1:13" ht="15">
      <c r="A38" s="16" t="s">
        <v>44</v>
      </c>
      <c r="B38" s="29">
        <v>0</v>
      </c>
      <c r="C38" s="26">
        <v>12237</v>
      </c>
      <c r="D38" s="25">
        <v>0</v>
      </c>
      <c r="E38" s="26">
        <v>0</v>
      </c>
      <c r="F38" s="26">
        <v>245</v>
      </c>
      <c r="G38" s="25">
        <v>0</v>
      </c>
      <c r="H38" s="26"/>
      <c r="I38" s="26"/>
      <c r="J38" s="28"/>
      <c r="K38" s="26">
        <f t="shared" si="1"/>
        <v>0</v>
      </c>
      <c r="L38" s="26">
        <f t="shared" si="2"/>
        <v>12482</v>
      </c>
      <c r="M38" s="25">
        <v>0</v>
      </c>
    </row>
    <row r="39" spans="1:13" ht="15">
      <c r="A39" s="16" t="s">
        <v>45</v>
      </c>
      <c r="B39" s="29">
        <v>46198</v>
      </c>
      <c r="C39" s="26">
        <v>16166</v>
      </c>
      <c r="D39" s="25">
        <f aca="true" t="shared" si="6" ref="D39:D46">(C39/B39*100)</f>
        <v>34.99285683362916</v>
      </c>
      <c r="E39" s="26">
        <v>26841</v>
      </c>
      <c r="F39" s="26">
        <v>0</v>
      </c>
      <c r="G39" s="25">
        <f>(F39/E39*100)</f>
        <v>0</v>
      </c>
      <c r="H39" s="26"/>
      <c r="I39" s="26"/>
      <c r="J39" s="28"/>
      <c r="K39" s="26">
        <f t="shared" si="1"/>
        <v>73039</v>
      </c>
      <c r="L39" s="26">
        <f t="shared" si="2"/>
        <v>16166</v>
      </c>
      <c r="M39" s="25">
        <f aca="true" t="shared" si="7" ref="M39:M58">(L39/K39*100)</f>
        <v>22.133380796560743</v>
      </c>
    </row>
    <row r="40" spans="1:13" ht="15">
      <c r="A40" s="16" t="s">
        <v>46</v>
      </c>
      <c r="B40" s="29">
        <v>48338</v>
      </c>
      <c r="C40" s="26">
        <v>24927</v>
      </c>
      <c r="D40" s="25">
        <f t="shared" si="6"/>
        <v>51.56812445694898</v>
      </c>
      <c r="E40" s="26">
        <v>0</v>
      </c>
      <c r="F40" s="26">
        <v>0</v>
      </c>
      <c r="G40" s="25">
        <v>0</v>
      </c>
      <c r="H40" s="26"/>
      <c r="I40" s="26"/>
      <c r="J40" s="28"/>
      <c r="K40" s="26">
        <f t="shared" si="1"/>
        <v>48338</v>
      </c>
      <c r="L40" s="26">
        <f t="shared" si="2"/>
        <v>24927</v>
      </c>
      <c r="M40" s="25">
        <f t="shared" si="7"/>
        <v>51.56812445694898</v>
      </c>
    </row>
    <row r="41" spans="1:13" ht="15">
      <c r="A41" s="16" t="s">
        <v>47</v>
      </c>
      <c r="B41" s="29">
        <v>131909</v>
      </c>
      <c r="C41" s="26">
        <v>13850</v>
      </c>
      <c r="D41" s="25">
        <f t="shared" si="6"/>
        <v>10.499662646218226</v>
      </c>
      <c r="E41" s="26">
        <v>20150</v>
      </c>
      <c r="F41" s="26">
        <v>78571</v>
      </c>
      <c r="G41" s="25">
        <f>(F41/E41*100)</f>
        <v>389.9305210918114</v>
      </c>
      <c r="H41" s="26"/>
      <c r="I41" s="26"/>
      <c r="J41" s="28"/>
      <c r="K41" s="26">
        <f t="shared" si="1"/>
        <v>152059</v>
      </c>
      <c r="L41" s="26">
        <f t="shared" si="2"/>
        <v>92421</v>
      </c>
      <c r="M41" s="25">
        <f t="shared" si="7"/>
        <v>60.77969735431642</v>
      </c>
    </row>
    <row r="42" spans="1:13" ht="15">
      <c r="A42" s="16" t="s">
        <v>48</v>
      </c>
      <c r="B42" s="29">
        <v>29140</v>
      </c>
      <c r="C42" s="26">
        <v>14541</v>
      </c>
      <c r="D42" s="25">
        <f t="shared" si="6"/>
        <v>49.90048043925875</v>
      </c>
      <c r="E42" s="26">
        <v>0</v>
      </c>
      <c r="F42" s="26">
        <v>0</v>
      </c>
      <c r="G42" s="25">
        <v>0</v>
      </c>
      <c r="H42" s="26"/>
      <c r="I42" s="26"/>
      <c r="J42" s="28"/>
      <c r="K42" s="26">
        <f t="shared" si="1"/>
        <v>29140</v>
      </c>
      <c r="L42" s="26">
        <f t="shared" si="2"/>
        <v>14541</v>
      </c>
      <c r="M42" s="25">
        <f t="shared" si="7"/>
        <v>49.90048043925875</v>
      </c>
    </row>
    <row r="43" spans="1:13" ht="15">
      <c r="A43" s="16" t="s">
        <v>49</v>
      </c>
      <c r="B43" s="29">
        <v>355829</v>
      </c>
      <c r="C43" s="26">
        <v>236355</v>
      </c>
      <c r="D43" s="25">
        <f t="shared" si="6"/>
        <v>66.42375972728473</v>
      </c>
      <c r="E43" s="26">
        <v>180</v>
      </c>
      <c r="F43" s="26">
        <v>0</v>
      </c>
      <c r="G43" s="25">
        <f>(F43/E43*100)</f>
        <v>0</v>
      </c>
      <c r="H43" s="26"/>
      <c r="I43" s="26"/>
      <c r="J43" s="28"/>
      <c r="K43" s="26">
        <f t="shared" si="1"/>
        <v>356009</v>
      </c>
      <c r="L43" s="26">
        <f t="shared" si="2"/>
        <v>236355</v>
      </c>
      <c r="M43" s="25">
        <f t="shared" si="7"/>
        <v>66.39017552927032</v>
      </c>
    </row>
    <row r="44" spans="1:13" ht="15">
      <c r="A44" s="16" t="s">
        <v>50</v>
      </c>
      <c r="B44" s="29">
        <v>23639240</v>
      </c>
      <c r="C44" s="26">
        <v>17258234</v>
      </c>
      <c r="D44" s="25">
        <f t="shared" si="6"/>
        <v>73.00672102825641</v>
      </c>
      <c r="E44" s="26">
        <v>0</v>
      </c>
      <c r="F44" s="26">
        <v>0</v>
      </c>
      <c r="G44" s="25">
        <v>0</v>
      </c>
      <c r="H44" s="26"/>
      <c r="I44" s="26"/>
      <c r="J44" s="28"/>
      <c r="K44" s="26">
        <f t="shared" si="1"/>
        <v>23639240</v>
      </c>
      <c r="L44" s="26">
        <f t="shared" si="2"/>
        <v>17258234</v>
      </c>
      <c r="M44" s="25">
        <f t="shared" si="7"/>
        <v>73.00672102825641</v>
      </c>
    </row>
    <row r="45" spans="1:13" ht="15">
      <c r="A45" s="16" t="s">
        <v>51</v>
      </c>
      <c r="B45" s="29">
        <v>5812815</v>
      </c>
      <c r="C45" s="26">
        <v>7445039</v>
      </c>
      <c r="D45" s="25">
        <f t="shared" si="6"/>
        <v>128.07975137691463</v>
      </c>
      <c r="E45" s="26">
        <v>7282905</v>
      </c>
      <c r="F45" s="26">
        <v>3377040</v>
      </c>
      <c r="G45" s="25">
        <f aca="true" t="shared" si="8" ref="G45:G58">(F45/E45*100)</f>
        <v>46.369408910318064</v>
      </c>
      <c r="H45" s="26">
        <v>166500</v>
      </c>
      <c r="I45" s="26">
        <v>52532</v>
      </c>
      <c r="J45" s="25">
        <f>(I45/H45*100)</f>
        <v>31.55075075075075</v>
      </c>
      <c r="K45" s="26">
        <f t="shared" si="1"/>
        <v>13262220</v>
      </c>
      <c r="L45" s="26">
        <f t="shared" si="2"/>
        <v>10874611</v>
      </c>
      <c r="M45" s="25">
        <f t="shared" si="7"/>
        <v>81.99691303567577</v>
      </c>
    </row>
    <row r="46" spans="1:13" ht="15">
      <c r="A46" s="16" t="s">
        <v>52</v>
      </c>
      <c r="B46" s="29">
        <v>499782</v>
      </c>
      <c r="C46" s="26">
        <v>228308</v>
      </c>
      <c r="D46" s="25">
        <f t="shared" si="6"/>
        <v>45.681517141473684</v>
      </c>
      <c r="E46" s="26">
        <v>327804</v>
      </c>
      <c r="F46" s="26">
        <v>149209</v>
      </c>
      <c r="G46" s="25">
        <f t="shared" si="8"/>
        <v>45.51774841063562</v>
      </c>
      <c r="H46" s="26"/>
      <c r="I46" s="26"/>
      <c r="J46" s="28"/>
      <c r="K46" s="26">
        <f t="shared" si="1"/>
        <v>827586</v>
      </c>
      <c r="L46" s="26">
        <f t="shared" si="2"/>
        <v>377517</v>
      </c>
      <c r="M46" s="25">
        <f t="shared" si="7"/>
        <v>45.616648904162226</v>
      </c>
    </row>
    <row r="47" spans="1:13" ht="15">
      <c r="A47" s="16" t="s">
        <v>53</v>
      </c>
      <c r="B47" s="29">
        <v>0</v>
      </c>
      <c r="C47" s="26">
        <v>0</v>
      </c>
      <c r="D47" s="25">
        <v>0</v>
      </c>
      <c r="E47" s="26">
        <v>251100</v>
      </c>
      <c r="F47" s="26">
        <v>111700</v>
      </c>
      <c r="G47" s="25">
        <f t="shared" si="8"/>
        <v>44.48426921545201</v>
      </c>
      <c r="H47" s="26"/>
      <c r="I47" s="26"/>
      <c r="J47" s="28"/>
      <c r="K47" s="26">
        <f t="shared" si="1"/>
        <v>251100</v>
      </c>
      <c r="L47" s="26">
        <f t="shared" si="2"/>
        <v>111700</v>
      </c>
      <c r="M47" s="25">
        <f t="shared" si="7"/>
        <v>44.48426921545201</v>
      </c>
    </row>
    <row r="48" spans="1:13" ht="15">
      <c r="A48" s="16" t="s">
        <v>54</v>
      </c>
      <c r="B48" s="29">
        <v>0</v>
      </c>
      <c r="C48" s="26">
        <v>0</v>
      </c>
      <c r="D48" s="25">
        <v>0</v>
      </c>
      <c r="E48" s="26">
        <v>259200</v>
      </c>
      <c r="F48" s="26">
        <v>128115</v>
      </c>
      <c r="G48" s="25">
        <f t="shared" si="8"/>
        <v>49.427083333333336</v>
      </c>
      <c r="H48" s="26"/>
      <c r="I48" s="26"/>
      <c r="J48" s="28"/>
      <c r="K48" s="26">
        <f t="shared" si="1"/>
        <v>259200</v>
      </c>
      <c r="L48" s="26">
        <f t="shared" si="2"/>
        <v>128115</v>
      </c>
      <c r="M48" s="25">
        <f t="shared" si="7"/>
        <v>49.427083333333336</v>
      </c>
    </row>
    <row r="49" spans="1:13" ht="15">
      <c r="A49" s="16" t="s">
        <v>55</v>
      </c>
      <c r="B49" s="29">
        <v>0</v>
      </c>
      <c r="C49" s="26">
        <v>0</v>
      </c>
      <c r="D49" s="25">
        <v>0</v>
      </c>
      <c r="E49" s="26">
        <v>47820</v>
      </c>
      <c r="F49" s="26">
        <v>21272</v>
      </c>
      <c r="G49" s="25">
        <f t="shared" si="8"/>
        <v>44.48347971560017</v>
      </c>
      <c r="H49" s="26"/>
      <c r="I49" s="26"/>
      <c r="J49" s="28"/>
      <c r="K49" s="26">
        <f t="shared" si="1"/>
        <v>47820</v>
      </c>
      <c r="L49" s="26">
        <f t="shared" si="2"/>
        <v>21272</v>
      </c>
      <c r="M49" s="25">
        <f t="shared" si="7"/>
        <v>44.48347971560017</v>
      </c>
    </row>
    <row r="50" spans="1:13" ht="15">
      <c r="A50" s="16" t="s">
        <v>56</v>
      </c>
      <c r="B50" s="29">
        <v>3434241</v>
      </c>
      <c r="C50" s="26">
        <v>1484649</v>
      </c>
      <c r="D50" s="25">
        <f aca="true" t="shared" si="9" ref="D50:D58">(C50/B50*100)</f>
        <v>43.23077500967463</v>
      </c>
      <c r="E50" s="26">
        <v>1108712</v>
      </c>
      <c r="F50" s="26">
        <v>611386</v>
      </c>
      <c r="G50" s="25">
        <f t="shared" si="8"/>
        <v>55.14380650700994</v>
      </c>
      <c r="H50" s="26">
        <v>53000</v>
      </c>
      <c r="I50" s="26">
        <v>26500</v>
      </c>
      <c r="J50" s="25">
        <f aca="true" t="shared" si="10" ref="J50:J58">(I50/H50*100)</f>
        <v>50</v>
      </c>
      <c r="K50" s="26">
        <f t="shared" si="1"/>
        <v>4595953</v>
      </c>
      <c r="L50" s="26">
        <f t="shared" si="2"/>
        <v>2122535</v>
      </c>
      <c r="M50" s="25">
        <f t="shared" si="7"/>
        <v>46.18269595011089</v>
      </c>
    </row>
    <row r="51" spans="1:13" ht="15">
      <c r="A51" s="16" t="s">
        <v>57</v>
      </c>
      <c r="B51" s="29">
        <v>2891075</v>
      </c>
      <c r="C51" s="26">
        <v>1284326</v>
      </c>
      <c r="D51" s="25">
        <f t="shared" si="9"/>
        <v>44.423821588855354</v>
      </c>
      <c r="E51" s="26">
        <v>1634570</v>
      </c>
      <c r="F51" s="26">
        <v>946324</v>
      </c>
      <c r="G51" s="25">
        <f t="shared" si="8"/>
        <v>57.89436977309017</v>
      </c>
      <c r="H51" s="26">
        <v>109000</v>
      </c>
      <c r="I51" s="26">
        <v>54000</v>
      </c>
      <c r="J51" s="25">
        <f t="shared" si="10"/>
        <v>49.54128440366973</v>
      </c>
      <c r="K51" s="26">
        <f t="shared" si="1"/>
        <v>4634645</v>
      </c>
      <c r="L51" s="26">
        <f t="shared" si="2"/>
        <v>2284650</v>
      </c>
      <c r="M51" s="25">
        <f t="shared" si="7"/>
        <v>49.2950376997591</v>
      </c>
    </row>
    <row r="52" spans="1:13" ht="15">
      <c r="A52" s="16" t="s">
        <v>58</v>
      </c>
      <c r="B52" s="29">
        <v>3160974</v>
      </c>
      <c r="C52" s="26">
        <v>1372074</v>
      </c>
      <c r="D52" s="25">
        <f t="shared" si="9"/>
        <v>43.40668414229285</v>
      </c>
      <c r="E52" s="26">
        <v>1731530</v>
      </c>
      <c r="F52" s="26">
        <v>946493</v>
      </c>
      <c r="G52" s="25">
        <f t="shared" si="8"/>
        <v>54.662235133090384</v>
      </c>
      <c r="H52" s="26">
        <v>121000</v>
      </c>
      <c r="I52" s="26">
        <v>60490</v>
      </c>
      <c r="J52" s="25">
        <f t="shared" si="10"/>
        <v>49.99173553719009</v>
      </c>
      <c r="K52" s="26">
        <f t="shared" si="1"/>
        <v>5013504</v>
      </c>
      <c r="L52" s="26">
        <f t="shared" si="2"/>
        <v>2379057</v>
      </c>
      <c r="M52" s="25">
        <f t="shared" si="7"/>
        <v>47.452978994332106</v>
      </c>
    </row>
    <row r="53" spans="1:13" ht="15">
      <c r="A53" s="16" t="s">
        <v>59</v>
      </c>
      <c r="B53" s="29">
        <v>3603073</v>
      </c>
      <c r="C53" s="26">
        <v>1515705</v>
      </c>
      <c r="D53" s="25">
        <f t="shared" si="9"/>
        <v>42.067007801396194</v>
      </c>
      <c r="E53" s="26">
        <v>2525947</v>
      </c>
      <c r="F53" s="26">
        <v>1433220</v>
      </c>
      <c r="G53" s="25">
        <f t="shared" si="8"/>
        <v>56.73990784446388</v>
      </c>
      <c r="H53" s="26">
        <v>121000</v>
      </c>
      <c r="I53" s="26">
        <v>60500</v>
      </c>
      <c r="J53" s="25">
        <f t="shared" si="10"/>
        <v>50</v>
      </c>
      <c r="K53" s="26">
        <f t="shared" si="1"/>
        <v>6250020</v>
      </c>
      <c r="L53" s="26">
        <f t="shared" si="2"/>
        <v>3009425</v>
      </c>
      <c r="M53" s="25">
        <f t="shared" si="7"/>
        <v>48.15064591793306</v>
      </c>
    </row>
    <row r="54" spans="1:13" ht="15">
      <c r="A54" s="16" t="s">
        <v>60</v>
      </c>
      <c r="B54" s="29">
        <v>3744307</v>
      </c>
      <c r="C54" s="26">
        <v>1637013</v>
      </c>
      <c r="D54" s="25">
        <f t="shared" si="9"/>
        <v>43.72005286959643</v>
      </c>
      <c r="E54" s="26">
        <v>2200496</v>
      </c>
      <c r="F54" s="26">
        <v>1244765</v>
      </c>
      <c r="G54" s="25">
        <f t="shared" si="8"/>
        <v>56.56747387861646</v>
      </c>
      <c r="H54" s="26">
        <v>121000</v>
      </c>
      <c r="I54" s="26">
        <v>60500</v>
      </c>
      <c r="J54" s="25">
        <f t="shared" si="10"/>
        <v>50</v>
      </c>
      <c r="K54" s="26">
        <f t="shared" si="1"/>
        <v>6065803</v>
      </c>
      <c r="L54" s="26">
        <f t="shared" si="2"/>
        <v>2942278</v>
      </c>
      <c r="M54" s="25">
        <f t="shared" si="7"/>
        <v>48.50599335322957</v>
      </c>
    </row>
    <row r="55" spans="1:13" ht="15">
      <c r="A55" s="16" t="s">
        <v>61</v>
      </c>
      <c r="B55" s="29">
        <v>3938431</v>
      </c>
      <c r="C55" s="26">
        <v>1703538</v>
      </c>
      <c r="D55" s="25">
        <f t="shared" si="9"/>
        <v>43.25422992049372</v>
      </c>
      <c r="E55" s="26">
        <v>2400132</v>
      </c>
      <c r="F55" s="26">
        <v>1344173</v>
      </c>
      <c r="G55" s="25">
        <f t="shared" si="8"/>
        <v>56.00412810628749</v>
      </c>
      <c r="H55" s="26">
        <v>164000</v>
      </c>
      <c r="I55" s="26">
        <v>82000</v>
      </c>
      <c r="J55" s="25">
        <f t="shared" si="10"/>
        <v>50</v>
      </c>
      <c r="K55" s="26">
        <f t="shared" si="1"/>
        <v>6502563</v>
      </c>
      <c r="L55" s="26">
        <f t="shared" si="2"/>
        <v>3129711</v>
      </c>
      <c r="M55" s="25">
        <f t="shared" si="7"/>
        <v>48.130421804448495</v>
      </c>
    </row>
    <row r="56" spans="1:13" ht="15">
      <c r="A56" s="16" t="s">
        <v>62</v>
      </c>
      <c r="B56" s="29">
        <v>4402644</v>
      </c>
      <c r="C56" s="26">
        <v>1928297</v>
      </c>
      <c r="D56" s="25">
        <f t="shared" si="9"/>
        <v>43.798612833560924</v>
      </c>
      <c r="E56" s="26">
        <v>3245270</v>
      </c>
      <c r="F56" s="26">
        <v>1909803</v>
      </c>
      <c r="G56" s="25">
        <f t="shared" si="8"/>
        <v>58.84881689350963</v>
      </c>
      <c r="H56" s="26">
        <v>164000</v>
      </c>
      <c r="I56" s="26">
        <v>82000</v>
      </c>
      <c r="J56" s="25">
        <f t="shared" si="10"/>
        <v>50</v>
      </c>
      <c r="K56" s="26">
        <f t="shared" si="1"/>
        <v>7811914</v>
      </c>
      <c r="L56" s="26">
        <f t="shared" si="2"/>
        <v>3920100</v>
      </c>
      <c r="M56" s="25">
        <f t="shared" si="7"/>
        <v>50.18104397974683</v>
      </c>
    </row>
    <row r="57" spans="1:13" ht="15">
      <c r="A57" s="16" t="s">
        <v>63</v>
      </c>
      <c r="B57" s="29">
        <v>4299920</v>
      </c>
      <c r="C57" s="26">
        <v>1846666</v>
      </c>
      <c r="D57" s="25">
        <f t="shared" si="9"/>
        <v>42.94651993525461</v>
      </c>
      <c r="E57" s="26">
        <v>3367787</v>
      </c>
      <c r="F57" s="26">
        <v>1878989</v>
      </c>
      <c r="G57" s="25">
        <f t="shared" si="8"/>
        <v>55.79298809574359</v>
      </c>
      <c r="H57" s="26">
        <v>146000</v>
      </c>
      <c r="I57" s="26">
        <v>73000</v>
      </c>
      <c r="J57" s="25">
        <f t="shared" si="10"/>
        <v>50</v>
      </c>
      <c r="K57" s="26">
        <f t="shared" si="1"/>
        <v>7813707</v>
      </c>
      <c r="L57" s="26">
        <f t="shared" si="2"/>
        <v>3798655</v>
      </c>
      <c r="M57" s="25">
        <f t="shared" si="7"/>
        <v>48.61527313476177</v>
      </c>
    </row>
    <row r="58" spans="1:13" ht="15">
      <c r="A58" s="31" t="s">
        <v>64</v>
      </c>
      <c r="B58" s="32">
        <f>SUM(B12:B57)</f>
        <v>111442004</v>
      </c>
      <c r="C58" s="33">
        <f>SUM(C12:C57)</f>
        <v>60542201</v>
      </c>
      <c r="D58" s="34">
        <f t="shared" si="9"/>
        <v>54.326195533956835</v>
      </c>
      <c r="E58" s="32">
        <f>SUM(E12:E57)</f>
        <v>78513520</v>
      </c>
      <c r="F58" s="33">
        <f>SUM(F12:F57)</f>
        <v>43093926</v>
      </c>
      <c r="G58" s="34">
        <f t="shared" si="8"/>
        <v>54.8872678234271</v>
      </c>
      <c r="H58" s="32">
        <f>SUM(H12:H57)</f>
        <v>12219794</v>
      </c>
      <c r="I58" s="33">
        <f>SUM(I12:I57)</f>
        <v>5856346</v>
      </c>
      <c r="J58" s="34">
        <f t="shared" si="10"/>
        <v>47.92507958808471</v>
      </c>
      <c r="K58" s="32">
        <f>SUM(K12:K57)</f>
        <v>202175318</v>
      </c>
      <c r="L58" s="33">
        <f>SUM(L12:L57)</f>
        <v>109492473</v>
      </c>
      <c r="M58" s="34">
        <f t="shared" si="7"/>
        <v>54.157190938609034</v>
      </c>
    </row>
    <row r="59" spans="1:13" ht="15">
      <c r="A59" s="27"/>
      <c r="B59" s="27"/>
      <c r="C59" s="27"/>
      <c r="D59" s="35"/>
      <c r="E59" s="26"/>
      <c r="F59" s="26"/>
      <c r="G59" s="35"/>
      <c r="H59" s="27"/>
      <c r="I59" s="26"/>
      <c r="J59" s="35"/>
      <c r="K59" s="26"/>
      <c r="L59" s="26"/>
      <c r="M59" s="35"/>
    </row>
    <row r="60" spans="1:13" ht="15">
      <c r="A60" s="36"/>
      <c r="B60" s="37"/>
      <c r="C60" s="37"/>
      <c r="D60" s="38"/>
      <c r="E60" s="37"/>
      <c r="F60" s="37"/>
      <c r="G60" s="38"/>
      <c r="H60" s="37"/>
      <c r="I60" s="37"/>
      <c r="J60" s="38"/>
      <c r="K60" s="37"/>
      <c r="L60" s="37"/>
      <c r="M60" s="38"/>
    </row>
    <row r="61" spans="1:7" ht="15">
      <c r="A61" s="1"/>
      <c r="B61" s="1"/>
      <c r="C61" s="1"/>
      <c r="D61" s="1"/>
      <c r="E61" s="1"/>
      <c r="F61" s="1"/>
      <c r="G61" s="38"/>
    </row>
  </sheetData>
  <printOptions/>
  <pageMargins left="0.5" right="0.63" top="0.5" bottom="0.63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60"/>
  <sheetViews>
    <sheetView defaultGridColor="0" zoomScale="87" zoomScaleNormal="87" colorId="22" workbookViewId="0" topLeftCell="A1">
      <selection activeCell="A1" sqref="A1"/>
    </sheetView>
  </sheetViews>
  <sheetFormatPr defaultColWidth="9.796875" defaultRowHeight="15"/>
  <cols>
    <col min="1" max="1" width="40.796875" style="0" customWidth="1"/>
    <col min="3" max="3" width="10.796875" style="0" customWidth="1"/>
    <col min="6" max="6" width="10.796875" style="0" customWidth="1"/>
    <col min="9" max="9" width="10.796875" style="0" customWidth="1"/>
    <col min="12" max="12" width="10.796875" style="0" customWidth="1"/>
  </cols>
  <sheetData>
    <row r="1" ht="15.75">
      <c r="A1" s="2" t="s">
        <v>0</v>
      </c>
    </row>
    <row r="2" ht="15.75">
      <c r="A2" s="2" t="s">
        <v>1</v>
      </c>
    </row>
    <row r="3" ht="15">
      <c r="A3" t="s">
        <v>2</v>
      </c>
    </row>
    <row r="4" spans="1:7" ht="15.75">
      <c r="A4" s="3"/>
      <c r="B4" s="1"/>
      <c r="C4" s="1"/>
      <c r="D4" s="2" t="s">
        <v>65</v>
      </c>
      <c r="E4" s="2" t="s">
        <v>66</v>
      </c>
      <c r="F4" s="1"/>
      <c r="G4" s="2"/>
    </row>
    <row r="5" spans="1:7" ht="15.75">
      <c r="A5" s="3"/>
      <c r="B5" s="1"/>
      <c r="C5" s="1"/>
      <c r="D5" s="2"/>
      <c r="E5" s="1"/>
      <c r="F5" s="1"/>
      <c r="G5" s="2"/>
    </row>
    <row r="6" spans="1:13" ht="15.75">
      <c r="A6" s="4"/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t="s">
        <v>4</v>
      </c>
    </row>
    <row r="7" spans="1:13" ht="15.75">
      <c r="A7" s="6"/>
      <c r="B7" s="2"/>
      <c r="C7" s="2"/>
      <c r="D7" s="7"/>
      <c r="E7" s="2"/>
      <c r="F7" s="2" t="s">
        <v>5</v>
      </c>
      <c r="G7" s="2"/>
      <c r="H7" s="2"/>
      <c r="I7" s="2"/>
      <c r="J7" s="7"/>
      <c r="K7" s="2"/>
      <c r="L7" s="2"/>
      <c r="M7" s="8"/>
    </row>
    <row r="8" spans="1:13" ht="15.75">
      <c r="A8" s="9" t="s">
        <v>6</v>
      </c>
      <c r="B8" s="10" t="s">
        <v>7</v>
      </c>
      <c r="C8" s="11"/>
      <c r="D8" s="12"/>
      <c r="E8" s="13"/>
      <c r="F8" s="13"/>
      <c r="G8" s="8"/>
      <c r="H8" s="13"/>
      <c r="I8" s="13"/>
      <c r="J8" s="8"/>
      <c r="K8" s="2" t="s">
        <v>8</v>
      </c>
      <c r="L8" s="2"/>
      <c r="M8" s="7"/>
    </row>
    <row r="9" spans="1:13" ht="15.75">
      <c r="A9" s="14"/>
      <c r="B9" s="11" t="s">
        <v>9</v>
      </c>
      <c r="C9" s="11"/>
      <c r="D9" s="12"/>
      <c r="E9" s="11" t="s">
        <v>10</v>
      </c>
      <c r="F9" s="11"/>
      <c r="G9" s="15"/>
      <c r="H9" s="11" t="s">
        <v>11</v>
      </c>
      <c r="I9" s="11"/>
      <c r="J9" s="15"/>
      <c r="K9" s="2"/>
      <c r="L9" s="2"/>
      <c r="M9" s="7"/>
    </row>
    <row r="10" spans="1:13" ht="15.75">
      <c r="A10" s="16"/>
      <c r="B10" s="17"/>
      <c r="C10" s="5"/>
      <c r="D10" s="18"/>
      <c r="E10" s="17"/>
      <c r="F10" s="5"/>
      <c r="G10" s="18"/>
      <c r="H10" s="17"/>
      <c r="I10" s="5"/>
      <c r="J10" s="18"/>
      <c r="K10" s="17"/>
      <c r="L10" s="5"/>
      <c r="M10" s="18"/>
    </row>
    <row r="11" spans="1:13" ht="15.75">
      <c r="A11" s="19"/>
      <c r="B11" s="20" t="s">
        <v>12</v>
      </c>
      <c r="C11" s="21" t="s">
        <v>13</v>
      </c>
      <c r="D11" s="22" t="s">
        <v>14</v>
      </c>
      <c r="E11" s="20" t="s">
        <v>12</v>
      </c>
      <c r="F11" s="21" t="s">
        <v>15</v>
      </c>
      <c r="G11" s="22" t="s">
        <v>16</v>
      </c>
      <c r="H11" s="20" t="s">
        <v>12</v>
      </c>
      <c r="I11" s="21" t="s">
        <v>13</v>
      </c>
      <c r="J11" s="22" t="s">
        <v>17</v>
      </c>
      <c r="K11" s="20" t="s">
        <v>12</v>
      </c>
      <c r="L11" s="21" t="s">
        <v>13</v>
      </c>
      <c r="M11" s="22" t="s">
        <v>17</v>
      </c>
    </row>
    <row r="12" spans="1:13" ht="15">
      <c r="A12" s="16" t="s">
        <v>18</v>
      </c>
      <c r="B12" s="23">
        <v>316780</v>
      </c>
      <c r="C12" s="24">
        <v>61333</v>
      </c>
      <c r="D12" s="25">
        <f aca="true" t="shared" si="0" ref="D12:D45">(C12/B12*100)</f>
        <v>19.361386451164847</v>
      </c>
      <c r="E12" s="26">
        <v>3711</v>
      </c>
      <c r="F12" s="26">
        <v>938</v>
      </c>
      <c r="G12" s="25">
        <f>(F12/E12*100)</f>
        <v>25.276205874427376</v>
      </c>
      <c r="H12" s="26"/>
      <c r="I12" s="27"/>
      <c r="J12" s="28"/>
      <c r="K12" s="26">
        <f aca="true" t="shared" si="1" ref="K12:K57">(B12+E12+H12)</f>
        <v>320491</v>
      </c>
      <c r="L12" s="26">
        <f aca="true" t="shared" si="2" ref="L12:L57">(C12+F12+I12)</f>
        <v>62271</v>
      </c>
      <c r="M12" s="25">
        <f aca="true" t="shared" si="3" ref="M12:M57">(L12/K12*100)</f>
        <v>19.429874785875423</v>
      </c>
    </row>
    <row r="13" spans="1:13" ht="15">
      <c r="A13" s="16" t="s">
        <v>19</v>
      </c>
      <c r="B13" s="29">
        <v>46714</v>
      </c>
      <c r="C13" s="24">
        <v>3734</v>
      </c>
      <c r="D13" s="25">
        <f t="shared" si="0"/>
        <v>7.993321060067646</v>
      </c>
      <c r="E13" s="26">
        <v>2860</v>
      </c>
      <c r="F13" s="26">
        <v>60</v>
      </c>
      <c r="G13" s="25">
        <f>(F13/E13*100)</f>
        <v>2.097902097902098</v>
      </c>
      <c r="H13" s="26"/>
      <c r="I13" s="27"/>
      <c r="J13" s="28"/>
      <c r="K13" s="26">
        <f t="shared" si="1"/>
        <v>49574</v>
      </c>
      <c r="L13" s="26">
        <f t="shared" si="2"/>
        <v>3794</v>
      </c>
      <c r="M13" s="25">
        <f t="shared" si="3"/>
        <v>7.65320530923468</v>
      </c>
    </row>
    <row r="14" spans="1:13" ht="15">
      <c r="A14" s="16" t="s">
        <v>20</v>
      </c>
      <c r="B14" s="29">
        <v>265610</v>
      </c>
      <c r="C14" s="24">
        <v>45057</v>
      </c>
      <c r="D14" s="25">
        <f t="shared" si="0"/>
        <v>16.963593238206393</v>
      </c>
      <c r="E14" s="26">
        <v>51170</v>
      </c>
      <c r="F14" s="26">
        <v>528</v>
      </c>
      <c r="G14" s="25">
        <f>(F14/E14*100)</f>
        <v>1.0318546023060386</v>
      </c>
      <c r="H14" s="26"/>
      <c r="I14" s="27"/>
      <c r="J14" s="28"/>
      <c r="K14" s="26">
        <f t="shared" si="1"/>
        <v>316780</v>
      </c>
      <c r="L14" s="26">
        <f t="shared" si="2"/>
        <v>45585</v>
      </c>
      <c r="M14" s="25">
        <f t="shared" si="3"/>
        <v>14.390113012185113</v>
      </c>
    </row>
    <row r="15" spans="1:13" ht="15">
      <c r="A15" s="16" t="s">
        <v>21</v>
      </c>
      <c r="B15" s="29">
        <v>35627</v>
      </c>
      <c r="C15" s="24">
        <v>6234</v>
      </c>
      <c r="D15" s="25">
        <f t="shared" si="0"/>
        <v>17.497965026524824</v>
      </c>
      <c r="E15" s="26">
        <v>5</v>
      </c>
      <c r="F15" s="26">
        <v>0</v>
      </c>
      <c r="G15" s="25">
        <f>(F15/E15*100)</f>
        <v>0</v>
      </c>
      <c r="H15" s="26"/>
      <c r="I15" s="26"/>
      <c r="J15" s="30"/>
      <c r="K15" s="26">
        <f t="shared" si="1"/>
        <v>35632</v>
      </c>
      <c r="L15" s="26">
        <f t="shared" si="2"/>
        <v>6234</v>
      </c>
      <c r="M15" s="25">
        <f t="shared" si="3"/>
        <v>17.495509654243378</v>
      </c>
    </row>
    <row r="16" spans="1:13" ht="15">
      <c r="A16" s="16" t="s">
        <v>23</v>
      </c>
      <c r="B16" s="29">
        <v>537095</v>
      </c>
      <c r="C16" s="24">
        <v>85194</v>
      </c>
      <c r="D16" s="25">
        <f t="shared" si="0"/>
        <v>15.86199834293747</v>
      </c>
      <c r="E16" s="26">
        <v>0</v>
      </c>
      <c r="F16" s="26">
        <v>0</v>
      </c>
      <c r="G16" s="25">
        <v>0</v>
      </c>
      <c r="H16" s="26"/>
      <c r="I16" s="26"/>
      <c r="J16" s="30"/>
      <c r="K16" s="26">
        <f t="shared" si="1"/>
        <v>537095</v>
      </c>
      <c r="L16" s="26">
        <f t="shared" si="2"/>
        <v>85194</v>
      </c>
      <c r="M16" s="25">
        <f t="shared" si="3"/>
        <v>15.86199834293747</v>
      </c>
    </row>
    <row r="17" spans="1:13" ht="15">
      <c r="A17" s="16" t="s">
        <v>24</v>
      </c>
      <c r="B17" s="29">
        <v>96387</v>
      </c>
      <c r="C17" s="24">
        <v>14301</v>
      </c>
      <c r="D17" s="25">
        <f t="shared" si="0"/>
        <v>14.837063089420772</v>
      </c>
      <c r="E17" s="26">
        <v>50</v>
      </c>
      <c r="F17" s="26">
        <v>16</v>
      </c>
      <c r="G17" s="25">
        <f aca="true" t="shared" si="4" ref="G17:G23">(F17/E17*100)</f>
        <v>32</v>
      </c>
      <c r="H17" s="26"/>
      <c r="I17" s="26"/>
      <c r="J17" s="28"/>
      <c r="K17" s="26">
        <f t="shared" si="1"/>
        <v>96437</v>
      </c>
      <c r="L17" s="26">
        <f t="shared" si="2"/>
        <v>14317</v>
      </c>
      <c r="M17" s="25">
        <f t="shared" si="3"/>
        <v>14.845961612244263</v>
      </c>
    </row>
    <row r="18" spans="1:13" ht="15">
      <c r="A18" s="16" t="s">
        <v>25</v>
      </c>
      <c r="B18" s="29">
        <v>713311</v>
      </c>
      <c r="C18" s="24">
        <v>133447</v>
      </c>
      <c r="D18" s="25">
        <f t="shared" si="0"/>
        <v>18.70810908565829</v>
      </c>
      <c r="E18" s="26">
        <v>5755</v>
      </c>
      <c r="F18" s="26">
        <v>0</v>
      </c>
      <c r="G18" s="25">
        <f t="shared" si="4"/>
        <v>0</v>
      </c>
      <c r="H18" s="26"/>
      <c r="I18" s="26"/>
      <c r="J18" s="28"/>
      <c r="K18" s="26">
        <f t="shared" si="1"/>
        <v>719066</v>
      </c>
      <c r="L18" s="26">
        <f t="shared" si="2"/>
        <v>133447</v>
      </c>
      <c r="M18" s="25">
        <f t="shared" si="3"/>
        <v>18.55837989836816</v>
      </c>
    </row>
    <row r="19" spans="1:13" ht="15">
      <c r="A19" s="16" t="s">
        <v>26</v>
      </c>
      <c r="B19" s="29">
        <v>1479369</v>
      </c>
      <c r="C19" s="24">
        <v>302454</v>
      </c>
      <c r="D19" s="25">
        <f t="shared" si="0"/>
        <v>20.444797748229142</v>
      </c>
      <c r="E19" s="26">
        <v>369643</v>
      </c>
      <c r="F19" s="26">
        <v>60883</v>
      </c>
      <c r="G19" s="25">
        <f t="shared" si="4"/>
        <v>16.470756919514233</v>
      </c>
      <c r="H19" s="26"/>
      <c r="I19" s="26"/>
      <c r="J19" s="25"/>
      <c r="K19" s="26">
        <f t="shared" si="1"/>
        <v>1849012</v>
      </c>
      <c r="L19" s="26">
        <f t="shared" si="2"/>
        <v>363337</v>
      </c>
      <c r="M19" s="25">
        <f t="shared" si="3"/>
        <v>19.650332177400685</v>
      </c>
    </row>
    <row r="20" spans="1:13" ht="15">
      <c r="A20" s="16" t="s">
        <v>27</v>
      </c>
      <c r="B20" s="29">
        <v>12974191</v>
      </c>
      <c r="C20" s="24">
        <v>2712125</v>
      </c>
      <c r="D20" s="25">
        <f t="shared" si="0"/>
        <v>20.90400087373463</v>
      </c>
      <c r="E20" s="26">
        <v>522511</v>
      </c>
      <c r="F20" s="26">
        <v>43870</v>
      </c>
      <c r="G20" s="25">
        <f t="shared" si="4"/>
        <v>8.395995491004017</v>
      </c>
      <c r="H20" s="26">
        <v>29140</v>
      </c>
      <c r="I20" s="26">
        <v>2040</v>
      </c>
      <c r="J20" s="25">
        <f>(I20/H20*100)</f>
        <v>7.0006863417982155</v>
      </c>
      <c r="K20" s="26">
        <f t="shared" si="1"/>
        <v>13525842</v>
      </c>
      <c r="L20" s="26">
        <f t="shared" si="2"/>
        <v>2758035</v>
      </c>
      <c r="M20" s="25">
        <f t="shared" si="3"/>
        <v>20.390856258708332</v>
      </c>
    </row>
    <row r="21" spans="1:13" ht="15">
      <c r="A21" s="16" t="s">
        <v>28</v>
      </c>
      <c r="B21" s="29">
        <v>9737327</v>
      </c>
      <c r="C21" s="24">
        <v>1714858</v>
      </c>
      <c r="D21" s="25">
        <f t="shared" si="0"/>
        <v>17.61117809846583</v>
      </c>
      <c r="E21" s="26">
        <v>313475</v>
      </c>
      <c r="F21" s="26">
        <v>46093</v>
      </c>
      <c r="G21" s="25">
        <f t="shared" si="4"/>
        <v>14.703883882287263</v>
      </c>
      <c r="H21" s="26"/>
      <c r="I21" s="26"/>
      <c r="J21" s="25"/>
      <c r="K21" s="26">
        <f t="shared" si="1"/>
        <v>10050802</v>
      </c>
      <c r="L21" s="26">
        <f t="shared" si="2"/>
        <v>1760951</v>
      </c>
      <c r="M21" s="25">
        <f t="shared" si="3"/>
        <v>17.52050234399205</v>
      </c>
    </row>
    <row r="22" spans="1:13" ht="15">
      <c r="A22" s="16" t="s">
        <v>29</v>
      </c>
      <c r="B22" s="29">
        <v>3371614</v>
      </c>
      <c r="C22" s="24">
        <v>573531</v>
      </c>
      <c r="D22" s="25">
        <f t="shared" si="0"/>
        <v>17.01057713012225</v>
      </c>
      <c r="E22" s="26">
        <v>30834</v>
      </c>
      <c r="F22" s="26">
        <v>2384</v>
      </c>
      <c r="G22" s="25">
        <f t="shared" si="4"/>
        <v>7.731724719465525</v>
      </c>
      <c r="H22" s="26"/>
      <c r="I22" s="26"/>
      <c r="J22" s="25"/>
      <c r="K22" s="26">
        <f t="shared" si="1"/>
        <v>3402448</v>
      </c>
      <c r="L22" s="26">
        <f t="shared" si="2"/>
        <v>575915</v>
      </c>
      <c r="M22" s="25">
        <f t="shared" si="3"/>
        <v>16.926489398221516</v>
      </c>
    </row>
    <row r="23" spans="1:13" ht="15">
      <c r="A23" s="16" t="s">
        <v>30</v>
      </c>
      <c r="B23" s="29">
        <v>3773364</v>
      </c>
      <c r="C23" s="24">
        <v>644388</v>
      </c>
      <c r="D23" s="25">
        <f t="shared" si="0"/>
        <v>17.077281704070955</v>
      </c>
      <c r="E23" s="26">
        <v>40900</v>
      </c>
      <c r="F23" s="26">
        <v>1250</v>
      </c>
      <c r="G23" s="25">
        <f t="shared" si="4"/>
        <v>3.056234718826406</v>
      </c>
      <c r="H23" s="26"/>
      <c r="I23" s="26"/>
      <c r="J23" s="25"/>
      <c r="K23" s="26">
        <f t="shared" si="1"/>
        <v>3814264</v>
      </c>
      <c r="L23" s="26">
        <f t="shared" si="2"/>
        <v>645638</v>
      </c>
      <c r="M23" s="25">
        <f t="shared" si="3"/>
        <v>16.926935314388306</v>
      </c>
    </row>
    <row r="24" spans="1:13" ht="15">
      <c r="A24" s="16" t="s">
        <v>31</v>
      </c>
      <c r="B24" s="29">
        <v>45507</v>
      </c>
      <c r="C24" s="24">
        <v>7370</v>
      </c>
      <c r="D24" s="25">
        <f t="shared" si="0"/>
        <v>16.195310611554266</v>
      </c>
      <c r="E24" s="26">
        <v>0</v>
      </c>
      <c r="F24" s="26">
        <v>0</v>
      </c>
      <c r="G24" s="25">
        <v>0</v>
      </c>
      <c r="H24" s="26"/>
      <c r="I24" s="26"/>
      <c r="J24" s="25"/>
      <c r="K24" s="26">
        <f t="shared" si="1"/>
        <v>45507</v>
      </c>
      <c r="L24" s="26">
        <f t="shared" si="2"/>
        <v>7370</v>
      </c>
      <c r="M24" s="25">
        <f t="shared" si="3"/>
        <v>16.195310611554266</v>
      </c>
    </row>
    <row r="25" spans="1:13" ht="15">
      <c r="A25" s="16" t="s">
        <v>32</v>
      </c>
      <c r="B25" s="29">
        <v>705297</v>
      </c>
      <c r="C25" s="24">
        <v>128710</v>
      </c>
      <c r="D25" s="25">
        <f t="shared" si="0"/>
        <v>18.24904969112303</v>
      </c>
      <c r="E25" s="26">
        <v>201525</v>
      </c>
      <c r="F25" s="26">
        <v>42589</v>
      </c>
      <c r="G25" s="25">
        <f aca="true" t="shared" si="5" ref="G25:G37">(F25/E25*100)</f>
        <v>21.133358144150847</v>
      </c>
      <c r="H25" s="26"/>
      <c r="I25" s="26"/>
      <c r="J25" s="25"/>
      <c r="K25" s="26">
        <f t="shared" si="1"/>
        <v>906822</v>
      </c>
      <c r="L25" s="26">
        <f t="shared" si="2"/>
        <v>171299</v>
      </c>
      <c r="M25" s="25">
        <f t="shared" si="3"/>
        <v>18.890035751227916</v>
      </c>
    </row>
    <row r="26" spans="1:13" ht="15">
      <c r="A26" s="16" t="s">
        <v>33</v>
      </c>
      <c r="B26" s="29">
        <v>5345746</v>
      </c>
      <c r="C26" s="24">
        <v>1026442</v>
      </c>
      <c r="D26" s="25">
        <f t="shared" si="0"/>
        <v>19.20109934142026</v>
      </c>
      <c r="E26" s="26">
        <v>706947</v>
      </c>
      <c r="F26" s="26">
        <v>136428</v>
      </c>
      <c r="G26" s="25">
        <f t="shared" si="5"/>
        <v>19.298193499654147</v>
      </c>
      <c r="H26" s="26"/>
      <c r="I26" s="26"/>
      <c r="J26" s="25"/>
      <c r="K26" s="26">
        <f t="shared" si="1"/>
        <v>6052693</v>
      </c>
      <c r="L26" s="26">
        <f t="shared" si="2"/>
        <v>1162870</v>
      </c>
      <c r="M26" s="25">
        <f t="shared" si="3"/>
        <v>19.212439818110717</v>
      </c>
    </row>
    <row r="27" spans="1:13" ht="15">
      <c r="A27" s="16" t="s">
        <v>34</v>
      </c>
      <c r="B27" s="29">
        <v>1418236</v>
      </c>
      <c r="C27" s="24">
        <v>260431</v>
      </c>
      <c r="D27" s="25">
        <f t="shared" si="0"/>
        <v>18.363022797334153</v>
      </c>
      <c r="E27" s="26">
        <v>11318455</v>
      </c>
      <c r="F27" s="26">
        <v>2694220</v>
      </c>
      <c r="G27" s="25">
        <f t="shared" si="5"/>
        <v>23.80377887264649</v>
      </c>
      <c r="H27" s="26"/>
      <c r="I27" s="26"/>
      <c r="J27" s="25"/>
      <c r="K27" s="26">
        <f t="shared" si="1"/>
        <v>12736691</v>
      </c>
      <c r="L27" s="26">
        <f t="shared" si="2"/>
        <v>2954651</v>
      </c>
      <c r="M27" s="25">
        <f t="shared" si="3"/>
        <v>23.197948352519504</v>
      </c>
    </row>
    <row r="28" spans="1:13" ht="15">
      <c r="A28" s="16" t="s">
        <v>35</v>
      </c>
      <c r="B28" s="29">
        <v>209403</v>
      </c>
      <c r="C28" s="24">
        <v>41341</v>
      </c>
      <c r="D28" s="25">
        <f t="shared" si="0"/>
        <v>19.742315057568423</v>
      </c>
      <c r="E28" s="26">
        <v>18640222</v>
      </c>
      <c r="F28" s="26">
        <v>4656751</v>
      </c>
      <c r="G28" s="25">
        <f t="shared" si="5"/>
        <v>24.982272206843888</v>
      </c>
      <c r="H28" s="26"/>
      <c r="I28" s="26"/>
      <c r="J28" s="25"/>
      <c r="K28" s="26">
        <f t="shared" si="1"/>
        <v>18849625</v>
      </c>
      <c r="L28" s="26">
        <f t="shared" si="2"/>
        <v>4698092</v>
      </c>
      <c r="M28" s="25">
        <f t="shared" si="3"/>
        <v>24.924060823491185</v>
      </c>
    </row>
    <row r="29" spans="1:13" ht="15">
      <c r="A29" s="16" t="s">
        <v>36</v>
      </c>
      <c r="B29" s="29">
        <v>154636</v>
      </c>
      <c r="C29" s="24">
        <v>23267</v>
      </c>
      <c r="D29" s="25">
        <f t="shared" si="0"/>
        <v>15.046302284073565</v>
      </c>
      <c r="E29" s="26">
        <v>1768495</v>
      </c>
      <c r="F29" s="26">
        <v>353146</v>
      </c>
      <c r="G29" s="25">
        <f t="shared" si="5"/>
        <v>19.968730474216777</v>
      </c>
      <c r="H29" s="26">
        <v>49586</v>
      </c>
      <c r="I29" s="26">
        <v>0</v>
      </c>
      <c r="J29" s="25">
        <f>(I29/H29*100)</f>
        <v>0</v>
      </c>
      <c r="K29" s="26">
        <f t="shared" si="1"/>
        <v>1972717</v>
      </c>
      <c r="L29" s="26">
        <f t="shared" si="2"/>
        <v>376413</v>
      </c>
      <c r="M29" s="25">
        <f t="shared" si="3"/>
        <v>19.08094267956326</v>
      </c>
    </row>
    <row r="30" spans="1:13" ht="15">
      <c r="A30" s="16" t="s">
        <v>37</v>
      </c>
      <c r="B30" s="29">
        <v>1075584</v>
      </c>
      <c r="C30" s="24">
        <v>158407</v>
      </c>
      <c r="D30" s="25">
        <f t="shared" si="0"/>
        <v>14.727534065214803</v>
      </c>
      <c r="E30" s="26">
        <v>171000</v>
      </c>
      <c r="F30" s="26">
        <v>45486</v>
      </c>
      <c r="G30" s="25">
        <f t="shared" si="5"/>
        <v>26.6</v>
      </c>
      <c r="H30" s="26">
        <v>319746</v>
      </c>
      <c r="I30" s="26">
        <v>79078</v>
      </c>
      <c r="J30" s="25">
        <f>(I30/H30*100)</f>
        <v>24.731505632595873</v>
      </c>
      <c r="K30" s="26">
        <f t="shared" si="1"/>
        <v>1566330</v>
      </c>
      <c r="L30" s="26">
        <f t="shared" si="2"/>
        <v>282971</v>
      </c>
      <c r="M30" s="25">
        <f t="shared" si="3"/>
        <v>18.0658609616109</v>
      </c>
    </row>
    <row r="31" spans="1:13" ht="15">
      <c r="A31" s="16" t="s">
        <v>38</v>
      </c>
      <c r="B31" s="29">
        <v>1092741</v>
      </c>
      <c r="C31" s="24">
        <v>207758</v>
      </c>
      <c r="D31" s="25">
        <f t="shared" si="0"/>
        <v>19.012556497834346</v>
      </c>
      <c r="E31" s="26">
        <v>1483466</v>
      </c>
      <c r="F31" s="26">
        <v>404247</v>
      </c>
      <c r="G31" s="25">
        <f t="shared" si="5"/>
        <v>27.250169535398854</v>
      </c>
      <c r="H31" s="26">
        <v>7620000</v>
      </c>
      <c r="I31" s="26">
        <v>2051648</v>
      </c>
      <c r="J31" s="25">
        <f>(I31/H31*100)</f>
        <v>26.92451443569554</v>
      </c>
      <c r="K31" s="26">
        <f t="shared" si="1"/>
        <v>10196207</v>
      </c>
      <c r="L31" s="26">
        <f t="shared" si="2"/>
        <v>2663653</v>
      </c>
      <c r="M31" s="25">
        <f t="shared" si="3"/>
        <v>26.12395962537834</v>
      </c>
    </row>
    <row r="32" spans="1:13" ht="15">
      <c r="A32" s="16" t="s">
        <v>67</v>
      </c>
      <c r="B32" s="29">
        <v>123085</v>
      </c>
      <c r="C32" s="24">
        <v>12746</v>
      </c>
      <c r="D32" s="25">
        <f t="shared" si="0"/>
        <v>10.355445423894057</v>
      </c>
      <c r="E32" s="26">
        <v>4105100</v>
      </c>
      <c r="F32" s="26">
        <v>662314</v>
      </c>
      <c r="G32" s="25">
        <f t="shared" si="5"/>
        <v>16.133930963922925</v>
      </c>
      <c r="H32" s="26"/>
      <c r="I32" s="26"/>
      <c r="J32" s="25"/>
      <c r="K32" s="26">
        <f t="shared" si="1"/>
        <v>4228185</v>
      </c>
      <c r="L32" s="26">
        <f t="shared" si="2"/>
        <v>675060</v>
      </c>
      <c r="M32" s="25">
        <f t="shared" si="3"/>
        <v>15.965715785851376</v>
      </c>
    </row>
    <row r="33" spans="1:13" ht="15">
      <c r="A33" s="16" t="s">
        <v>40</v>
      </c>
      <c r="B33" s="29">
        <v>1870124</v>
      </c>
      <c r="C33" s="26">
        <v>712632</v>
      </c>
      <c r="D33" s="25">
        <f t="shared" si="0"/>
        <v>38.10613627759443</v>
      </c>
      <c r="E33" s="26">
        <v>6619905</v>
      </c>
      <c r="F33" s="26">
        <v>1490407</v>
      </c>
      <c r="G33" s="25">
        <f t="shared" si="5"/>
        <v>22.514023992791437</v>
      </c>
      <c r="H33" s="26">
        <v>2230000</v>
      </c>
      <c r="I33" s="26">
        <v>552500</v>
      </c>
      <c r="J33" s="25">
        <f>(I33/H33*100)</f>
        <v>24.77578475336323</v>
      </c>
      <c r="K33" s="26">
        <f t="shared" si="1"/>
        <v>10720029</v>
      </c>
      <c r="L33" s="26">
        <f t="shared" si="2"/>
        <v>2755539</v>
      </c>
      <c r="M33" s="25">
        <f t="shared" si="3"/>
        <v>25.704585314088234</v>
      </c>
    </row>
    <row r="34" spans="1:13" ht="15">
      <c r="A34" s="16" t="s">
        <v>41</v>
      </c>
      <c r="B34" s="29">
        <v>136386</v>
      </c>
      <c r="C34" s="26">
        <v>20842</v>
      </c>
      <c r="D34" s="25">
        <f t="shared" si="0"/>
        <v>15.281627146481311</v>
      </c>
      <c r="E34" s="26">
        <v>525</v>
      </c>
      <c r="F34" s="26">
        <v>85</v>
      </c>
      <c r="G34" s="25">
        <f t="shared" si="5"/>
        <v>16.19047619047619</v>
      </c>
      <c r="H34" s="26"/>
      <c r="I34" s="26"/>
      <c r="J34" s="28"/>
      <c r="K34" s="26">
        <f t="shared" si="1"/>
        <v>136911</v>
      </c>
      <c r="L34" s="26">
        <f t="shared" si="2"/>
        <v>20927</v>
      </c>
      <c r="M34" s="25">
        <f t="shared" si="3"/>
        <v>15.285112226190737</v>
      </c>
    </row>
    <row r="35" spans="1:13" ht="15">
      <c r="A35" s="16" t="s">
        <v>42</v>
      </c>
      <c r="B35" s="29">
        <v>292298</v>
      </c>
      <c r="C35" s="26">
        <v>56945</v>
      </c>
      <c r="D35" s="25">
        <f t="shared" si="0"/>
        <v>19.481830187000938</v>
      </c>
      <c r="E35" s="26">
        <v>25450</v>
      </c>
      <c r="F35" s="26">
        <v>4901</v>
      </c>
      <c r="G35" s="25">
        <f t="shared" si="5"/>
        <v>19.2573673870334</v>
      </c>
      <c r="H35" s="26"/>
      <c r="I35" s="26"/>
      <c r="J35" s="28"/>
      <c r="K35" s="26">
        <f t="shared" si="1"/>
        <v>317748</v>
      </c>
      <c r="L35" s="26">
        <f t="shared" si="2"/>
        <v>61846</v>
      </c>
      <c r="M35" s="25">
        <f t="shared" si="3"/>
        <v>19.46385185744678</v>
      </c>
    </row>
    <row r="36" spans="1:13" ht="15">
      <c r="A36" s="16" t="s">
        <v>68</v>
      </c>
      <c r="B36" s="29">
        <v>33766</v>
      </c>
      <c r="C36" s="26">
        <v>8868</v>
      </c>
      <c r="D36" s="25">
        <f t="shared" si="0"/>
        <v>26.263104898418526</v>
      </c>
      <c r="E36" s="26">
        <v>113906</v>
      </c>
      <c r="F36" s="26">
        <v>7624</v>
      </c>
      <c r="G36" s="25">
        <f t="shared" si="5"/>
        <v>6.693238284199252</v>
      </c>
      <c r="H36" s="26"/>
      <c r="I36" s="26"/>
      <c r="J36" s="28"/>
      <c r="K36" s="26">
        <f t="shared" si="1"/>
        <v>147672</v>
      </c>
      <c r="L36" s="26">
        <f t="shared" si="2"/>
        <v>16492</v>
      </c>
      <c r="M36" s="25">
        <f t="shared" si="3"/>
        <v>11.167993932499053</v>
      </c>
    </row>
    <row r="37" spans="1:13" ht="15">
      <c r="A37" s="16" t="s">
        <v>45</v>
      </c>
      <c r="B37" s="29">
        <v>43614</v>
      </c>
      <c r="C37" s="26">
        <v>7008</v>
      </c>
      <c r="D37" s="25">
        <f t="shared" si="0"/>
        <v>16.068234970422342</v>
      </c>
      <c r="E37" s="26">
        <v>23310</v>
      </c>
      <c r="F37" s="26">
        <v>0</v>
      </c>
      <c r="G37" s="25">
        <f t="shared" si="5"/>
        <v>0</v>
      </c>
      <c r="H37" s="26"/>
      <c r="I37" s="26"/>
      <c r="J37" s="28"/>
      <c r="K37" s="26">
        <f t="shared" si="1"/>
        <v>66924</v>
      </c>
      <c r="L37" s="26">
        <f t="shared" si="2"/>
        <v>7008</v>
      </c>
      <c r="M37" s="25">
        <f t="shared" si="3"/>
        <v>10.471579702348933</v>
      </c>
    </row>
    <row r="38" spans="1:13" ht="15">
      <c r="A38" s="16" t="s">
        <v>46</v>
      </c>
      <c r="B38" s="29">
        <v>46731</v>
      </c>
      <c r="C38" s="26">
        <v>7984</v>
      </c>
      <c r="D38" s="25">
        <f t="shared" si="0"/>
        <v>17.085018510196655</v>
      </c>
      <c r="E38" s="26">
        <v>0</v>
      </c>
      <c r="F38" s="26">
        <v>0</v>
      </c>
      <c r="G38" s="25">
        <v>0</v>
      </c>
      <c r="H38" s="26"/>
      <c r="I38" s="26"/>
      <c r="J38" s="28"/>
      <c r="K38" s="26">
        <f t="shared" si="1"/>
        <v>46731</v>
      </c>
      <c r="L38" s="26">
        <f t="shared" si="2"/>
        <v>7984</v>
      </c>
      <c r="M38" s="25">
        <f t="shared" si="3"/>
        <v>17.085018510196655</v>
      </c>
    </row>
    <row r="39" spans="1:13" ht="15">
      <c r="A39" s="16" t="s">
        <v>47</v>
      </c>
      <c r="B39" s="29">
        <v>97424</v>
      </c>
      <c r="C39" s="26">
        <v>14055</v>
      </c>
      <c r="D39" s="25">
        <f t="shared" si="0"/>
        <v>14.426629988503858</v>
      </c>
      <c r="E39" s="26">
        <v>20149</v>
      </c>
      <c r="F39" s="26">
        <v>1861</v>
      </c>
      <c r="G39" s="25">
        <f>(F39/E39*100)</f>
        <v>9.236190381656657</v>
      </c>
      <c r="H39" s="26"/>
      <c r="I39" s="26"/>
      <c r="J39" s="28"/>
      <c r="K39" s="26">
        <f t="shared" si="1"/>
        <v>117573</v>
      </c>
      <c r="L39" s="26">
        <f t="shared" si="2"/>
        <v>15916</v>
      </c>
      <c r="M39" s="25">
        <f t="shared" si="3"/>
        <v>13.537121618058567</v>
      </c>
    </row>
    <row r="40" spans="1:13" ht="15">
      <c r="A40" s="16" t="s">
        <v>48</v>
      </c>
      <c r="B40" s="29">
        <v>27271</v>
      </c>
      <c r="C40" s="26">
        <v>5300</v>
      </c>
      <c r="D40" s="25">
        <f t="shared" si="0"/>
        <v>19.434564189065306</v>
      </c>
      <c r="E40" s="26">
        <v>0</v>
      </c>
      <c r="F40" s="26">
        <v>0</v>
      </c>
      <c r="G40" s="25">
        <v>0</v>
      </c>
      <c r="H40" s="26"/>
      <c r="I40" s="26"/>
      <c r="J40" s="28"/>
      <c r="K40" s="26">
        <f t="shared" si="1"/>
        <v>27271</v>
      </c>
      <c r="L40" s="26">
        <f t="shared" si="2"/>
        <v>5300</v>
      </c>
      <c r="M40" s="25">
        <f t="shared" si="3"/>
        <v>19.434564189065306</v>
      </c>
    </row>
    <row r="41" spans="1:13" ht="15">
      <c r="A41" s="16" t="s">
        <v>49</v>
      </c>
      <c r="B41" s="29">
        <v>396889</v>
      </c>
      <c r="C41" s="26">
        <v>82954</v>
      </c>
      <c r="D41" s="25">
        <f t="shared" si="0"/>
        <v>20.901057978427218</v>
      </c>
      <c r="E41" s="26">
        <v>200</v>
      </c>
      <c r="F41" s="26">
        <v>0</v>
      </c>
      <c r="G41" s="25">
        <f>(F41/E41*100)</f>
        <v>0</v>
      </c>
      <c r="H41" s="26"/>
      <c r="I41" s="26"/>
      <c r="J41" s="28"/>
      <c r="K41" s="26">
        <f t="shared" si="1"/>
        <v>397089</v>
      </c>
      <c r="L41" s="26">
        <f t="shared" si="2"/>
        <v>82954</v>
      </c>
      <c r="M41" s="25">
        <f t="shared" si="3"/>
        <v>20.89053083817482</v>
      </c>
    </row>
    <row r="42" spans="1:13" ht="15">
      <c r="A42" s="16" t="s">
        <v>69</v>
      </c>
      <c r="B42" s="29">
        <v>93143</v>
      </c>
      <c r="C42" s="26">
        <v>15940</v>
      </c>
      <c r="D42" s="25">
        <f t="shared" si="0"/>
        <v>17.113470684860914</v>
      </c>
      <c r="E42" s="26">
        <v>10020</v>
      </c>
      <c r="F42" s="26">
        <v>2344</v>
      </c>
      <c r="G42" s="25">
        <f>(F42/E42*100)</f>
        <v>23.39321357285429</v>
      </c>
      <c r="H42" s="26"/>
      <c r="I42" s="26"/>
      <c r="J42" s="28"/>
      <c r="K42" s="26">
        <f t="shared" si="1"/>
        <v>103163</v>
      </c>
      <c r="L42" s="26">
        <f t="shared" si="2"/>
        <v>18284</v>
      </c>
      <c r="M42" s="25">
        <f t="shared" si="3"/>
        <v>17.723408586411797</v>
      </c>
    </row>
    <row r="43" spans="1:13" ht="15">
      <c r="A43" s="16" t="s">
        <v>50</v>
      </c>
      <c r="B43" s="29">
        <v>20002342</v>
      </c>
      <c r="C43" s="26">
        <v>3944128</v>
      </c>
      <c r="D43" s="25">
        <f t="shared" si="0"/>
        <v>19.718330983441838</v>
      </c>
      <c r="E43" s="26">
        <v>0</v>
      </c>
      <c r="F43" s="26">
        <v>0</v>
      </c>
      <c r="G43" s="25">
        <v>0</v>
      </c>
      <c r="H43" s="26"/>
      <c r="I43" s="26"/>
      <c r="J43" s="28"/>
      <c r="K43" s="26">
        <f t="shared" si="1"/>
        <v>20002342</v>
      </c>
      <c r="L43" s="26">
        <f t="shared" si="2"/>
        <v>3944128</v>
      </c>
      <c r="M43" s="25">
        <f t="shared" si="3"/>
        <v>19.718330983441838</v>
      </c>
    </row>
    <row r="44" spans="1:13" ht="15">
      <c r="A44" s="16" t="s">
        <v>51</v>
      </c>
      <c r="B44" s="29">
        <v>5656161</v>
      </c>
      <c r="C44" s="26">
        <v>345298</v>
      </c>
      <c r="D44" s="25">
        <f t="shared" si="0"/>
        <v>6.10481208013704</v>
      </c>
      <c r="E44" s="26">
        <v>4197005</v>
      </c>
      <c r="F44" s="26">
        <v>635549</v>
      </c>
      <c r="G44" s="25">
        <f aca="true" t="shared" si="6" ref="G44:G57">(F44/E44*100)</f>
        <v>15.142917389900656</v>
      </c>
      <c r="H44" s="26">
        <v>2018000</v>
      </c>
      <c r="I44" s="26">
        <v>680451</v>
      </c>
      <c r="J44" s="25">
        <f>(I44/H44*100)</f>
        <v>33.71907829534192</v>
      </c>
      <c r="K44" s="26">
        <f t="shared" si="1"/>
        <v>11871166</v>
      </c>
      <c r="L44" s="26">
        <f t="shared" si="2"/>
        <v>1661298</v>
      </c>
      <c r="M44" s="25">
        <f t="shared" si="3"/>
        <v>13.994396169677014</v>
      </c>
    </row>
    <row r="45" spans="1:13" ht="15">
      <c r="A45" s="16" t="s">
        <v>52</v>
      </c>
      <c r="B45" s="29">
        <v>492796</v>
      </c>
      <c r="C45" s="26">
        <v>93769</v>
      </c>
      <c r="D45" s="25">
        <f t="shared" si="0"/>
        <v>19.027954772360165</v>
      </c>
      <c r="E45" s="26">
        <v>284580</v>
      </c>
      <c r="F45" s="26">
        <v>55753</v>
      </c>
      <c r="G45" s="25">
        <f t="shared" si="6"/>
        <v>19.591327570454705</v>
      </c>
      <c r="H45" s="26"/>
      <c r="I45" s="26"/>
      <c r="J45" s="28"/>
      <c r="K45" s="26">
        <f t="shared" si="1"/>
        <v>777376</v>
      </c>
      <c r="L45" s="26">
        <f t="shared" si="2"/>
        <v>149522</v>
      </c>
      <c r="M45" s="25">
        <f t="shared" si="3"/>
        <v>19.234192977400895</v>
      </c>
    </row>
    <row r="46" spans="1:13" ht="15">
      <c r="A46" s="16" t="s">
        <v>53</v>
      </c>
      <c r="B46" s="29">
        <v>0</v>
      </c>
      <c r="C46" s="26">
        <v>0</v>
      </c>
      <c r="D46" s="25">
        <v>0</v>
      </c>
      <c r="E46" s="26">
        <v>279000</v>
      </c>
      <c r="F46" s="26">
        <v>70875</v>
      </c>
      <c r="G46" s="25">
        <f t="shared" si="6"/>
        <v>25.403225806451612</v>
      </c>
      <c r="H46" s="26"/>
      <c r="I46" s="26"/>
      <c r="J46" s="28"/>
      <c r="K46" s="26">
        <f t="shared" si="1"/>
        <v>279000</v>
      </c>
      <c r="L46" s="26">
        <f t="shared" si="2"/>
        <v>70875</v>
      </c>
      <c r="M46" s="25">
        <f t="shared" si="3"/>
        <v>25.403225806451612</v>
      </c>
    </row>
    <row r="47" spans="1:13" ht="15">
      <c r="A47" s="16" t="s">
        <v>54</v>
      </c>
      <c r="B47" s="29">
        <v>0</v>
      </c>
      <c r="C47" s="26">
        <v>0</v>
      </c>
      <c r="D47" s="25">
        <v>0</v>
      </c>
      <c r="E47" s="26">
        <v>288000</v>
      </c>
      <c r="F47" s="26">
        <v>70540</v>
      </c>
      <c r="G47" s="25">
        <f t="shared" si="6"/>
        <v>24.493055555555557</v>
      </c>
      <c r="H47" s="26"/>
      <c r="I47" s="26"/>
      <c r="J47" s="28"/>
      <c r="K47" s="26">
        <f t="shared" si="1"/>
        <v>288000</v>
      </c>
      <c r="L47" s="26">
        <f t="shared" si="2"/>
        <v>70540</v>
      </c>
      <c r="M47" s="25">
        <f t="shared" si="3"/>
        <v>24.493055555555557</v>
      </c>
    </row>
    <row r="48" spans="1:13" ht="15">
      <c r="A48" s="16" t="s">
        <v>55</v>
      </c>
      <c r="B48" s="29">
        <v>0</v>
      </c>
      <c r="C48" s="26">
        <v>0</v>
      </c>
      <c r="D48" s="25">
        <v>0</v>
      </c>
      <c r="E48" s="26">
        <v>79800</v>
      </c>
      <c r="F48" s="26">
        <v>16885</v>
      </c>
      <c r="G48" s="25">
        <f t="shared" si="6"/>
        <v>21.159147869674186</v>
      </c>
      <c r="H48" s="26"/>
      <c r="I48" s="26"/>
      <c r="J48" s="28"/>
      <c r="K48" s="26">
        <f t="shared" si="1"/>
        <v>79800</v>
      </c>
      <c r="L48" s="26">
        <f t="shared" si="2"/>
        <v>16885</v>
      </c>
      <c r="M48" s="25">
        <f t="shared" si="3"/>
        <v>21.159147869674186</v>
      </c>
    </row>
    <row r="49" spans="1:13" ht="15">
      <c r="A49" s="16" t="s">
        <v>56</v>
      </c>
      <c r="B49" s="29">
        <v>3384465</v>
      </c>
      <c r="C49" s="26">
        <v>589231</v>
      </c>
      <c r="D49" s="25">
        <f aca="true" t="shared" si="7" ref="D49:D57">(C49/B49*100)</f>
        <v>17.40987127950799</v>
      </c>
      <c r="E49" s="26">
        <v>960299</v>
      </c>
      <c r="F49" s="26">
        <v>211065</v>
      </c>
      <c r="G49" s="25">
        <f t="shared" si="6"/>
        <v>21.97909192865972</v>
      </c>
      <c r="H49" s="26">
        <v>55000</v>
      </c>
      <c r="I49" s="26">
        <v>13191</v>
      </c>
      <c r="J49" s="25">
        <f aca="true" t="shared" si="8" ref="J49:J57">(I49/H49*100)</f>
        <v>23.983636363636364</v>
      </c>
      <c r="K49" s="26">
        <f t="shared" si="1"/>
        <v>4399764</v>
      </c>
      <c r="L49" s="26">
        <f t="shared" si="2"/>
        <v>813487</v>
      </c>
      <c r="M49" s="25">
        <f t="shared" si="3"/>
        <v>18.489332609658156</v>
      </c>
    </row>
    <row r="50" spans="1:13" ht="15">
      <c r="A50" s="16" t="s">
        <v>57</v>
      </c>
      <c r="B50" s="29">
        <v>2901626</v>
      </c>
      <c r="C50" s="26">
        <v>477680</v>
      </c>
      <c r="D50" s="25">
        <f t="shared" si="7"/>
        <v>16.462493787965784</v>
      </c>
      <c r="E50" s="26">
        <v>1367068</v>
      </c>
      <c r="F50" s="26">
        <v>323776</v>
      </c>
      <c r="G50" s="25">
        <f t="shared" si="6"/>
        <v>23.68397182876053</v>
      </c>
      <c r="H50" s="26">
        <v>113000</v>
      </c>
      <c r="I50" s="26">
        <v>26776</v>
      </c>
      <c r="J50" s="25">
        <f t="shared" si="8"/>
        <v>23.695575221238936</v>
      </c>
      <c r="K50" s="26">
        <f t="shared" si="1"/>
        <v>4381694</v>
      </c>
      <c r="L50" s="26">
        <f t="shared" si="2"/>
        <v>828232</v>
      </c>
      <c r="M50" s="25">
        <f t="shared" si="3"/>
        <v>18.90209585607758</v>
      </c>
    </row>
    <row r="51" spans="1:13" ht="15">
      <c r="A51" s="16" t="s">
        <v>58</v>
      </c>
      <c r="B51" s="29">
        <v>3142554</v>
      </c>
      <c r="C51" s="26">
        <v>556757</v>
      </c>
      <c r="D51" s="25">
        <f t="shared" si="7"/>
        <v>17.716704311206744</v>
      </c>
      <c r="E51" s="26">
        <v>1435251</v>
      </c>
      <c r="F51" s="26">
        <v>337077</v>
      </c>
      <c r="G51" s="25">
        <f t="shared" si="6"/>
        <v>23.485578480697804</v>
      </c>
      <c r="H51" s="26">
        <v>119000</v>
      </c>
      <c r="I51" s="26">
        <v>27411</v>
      </c>
      <c r="J51" s="25">
        <f t="shared" si="8"/>
        <v>23.034453781512603</v>
      </c>
      <c r="K51" s="26">
        <f t="shared" si="1"/>
        <v>4696805</v>
      </c>
      <c r="L51" s="26">
        <f t="shared" si="2"/>
        <v>921245</v>
      </c>
      <c r="M51" s="25">
        <f t="shared" si="3"/>
        <v>19.614290991429282</v>
      </c>
    </row>
    <row r="52" spans="1:13" ht="15">
      <c r="A52" s="16" t="s">
        <v>59</v>
      </c>
      <c r="B52" s="29">
        <v>3592846</v>
      </c>
      <c r="C52" s="26">
        <v>563525</v>
      </c>
      <c r="D52" s="25">
        <f t="shared" si="7"/>
        <v>15.684641089542941</v>
      </c>
      <c r="E52" s="26">
        <v>2310077</v>
      </c>
      <c r="F52" s="26">
        <v>553908</v>
      </c>
      <c r="G52" s="25">
        <f t="shared" si="6"/>
        <v>23.977902035300122</v>
      </c>
      <c r="H52" s="26">
        <v>118000</v>
      </c>
      <c r="I52" s="26">
        <v>27178</v>
      </c>
      <c r="J52" s="25">
        <f t="shared" si="8"/>
        <v>23.032203389830507</v>
      </c>
      <c r="K52" s="26">
        <f t="shared" si="1"/>
        <v>6020923</v>
      </c>
      <c r="L52" s="26">
        <f t="shared" si="2"/>
        <v>1144611</v>
      </c>
      <c r="M52" s="25">
        <f t="shared" si="3"/>
        <v>19.010557019247713</v>
      </c>
    </row>
    <row r="53" spans="1:13" ht="15">
      <c r="A53" s="16" t="s">
        <v>60</v>
      </c>
      <c r="B53" s="29">
        <v>3618656</v>
      </c>
      <c r="C53" s="26">
        <v>638121</v>
      </c>
      <c r="D53" s="25">
        <f t="shared" si="7"/>
        <v>17.63419899542814</v>
      </c>
      <c r="E53" s="26">
        <v>1929278</v>
      </c>
      <c r="F53" s="26">
        <v>465881</v>
      </c>
      <c r="G53" s="25">
        <f t="shared" si="6"/>
        <v>24.147945500855762</v>
      </c>
      <c r="H53" s="26">
        <v>122000</v>
      </c>
      <c r="I53" s="26">
        <v>25202</v>
      </c>
      <c r="J53" s="25">
        <f t="shared" si="8"/>
        <v>20.65737704918033</v>
      </c>
      <c r="K53" s="26">
        <f t="shared" si="1"/>
        <v>5669934</v>
      </c>
      <c r="L53" s="26">
        <f t="shared" si="2"/>
        <v>1129204</v>
      </c>
      <c r="M53" s="25">
        <f t="shared" si="3"/>
        <v>19.91564628441883</v>
      </c>
    </row>
    <row r="54" spans="1:13" ht="15">
      <c r="A54" s="16" t="s">
        <v>61</v>
      </c>
      <c r="B54" s="29">
        <v>3937556</v>
      </c>
      <c r="C54" s="26">
        <v>673960</v>
      </c>
      <c r="D54" s="25">
        <f t="shared" si="7"/>
        <v>17.116201014030022</v>
      </c>
      <c r="E54" s="26">
        <v>2246680</v>
      </c>
      <c r="F54" s="26">
        <v>556392</v>
      </c>
      <c r="G54" s="25">
        <f t="shared" si="6"/>
        <v>24.76507557818648</v>
      </c>
      <c r="H54" s="26">
        <v>165000</v>
      </c>
      <c r="I54" s="26">
        <v>36499</v>
      </c>
      <c r="J54" s="25">
        <f t="shared" si="8"/>
        <v>22.12060606060606</v>
      </c>
      <c r="K54" s="26">
        <f t="shared" si="1"/>
        <v>6349236</v>
      </c>
      <c r="L54" s="26">
        <f t="shared" si="2"/>
        <v>1266851</v>
      </c>
      <c r="M54" s="25">
        <f t="shared" si="3"/>
        <v>19.952810070376973</v>
      </c>
    </row>
    <row r="55" spans="1:13" ht="15">
      <c r="A55" s="16" t="s">
        <v>62</v>
      </c>
      <c r="B55" s="29">
        <v>4323317</v>
      </c>
      <c r="C55" s="26">
        <v>782004</v>
      </c>
      <c r="D55" s="25">
        <f t="shared" si="7"/>
        <v>18.088055999594754</v>
      </c>
      <c r="E55" s="26">
        <v>2674672</v>
      </c>
      <c r="F55" s="26">
        <v>651947</v>
      </c>
      <c r="G55" s="25">
        <f t="shared" si="6"/>
        <v>24.374839232623664</v>
      </c>
      <c r="H55" s="26">
        <v>163000</v>
      </c>
      <c r="I55" s="26">
        <v>34098</v>
      </c>
      <c r="J55" s="25">
        <f t="shared" si="8"/>
        <v>20.919018404907973</v>
      </c>
      <c r="K55" s="26">
        <f t="shared" si="1"/>
        <v>7160989</v>
      </c>
      <c r="L55" s="26">
        <f t="shared" si="2"/>
        <v>1468049</v>
      </c>
      <c r="M55" s="25">
        <f t="shared" si="3"/>
        <v>20.50064593033169</v>
      </c>
    </row>
    <row r="56" spans="1:13" ht="15">
      <c r="A56" s="16" t="s">
        <v>63</v>
      </c>
      <c r="B56" s="29">
        <v>4289984</v>
      </c>
      <c r="C56" s="26">
        <v>725837</v>
      </c>
      <c r="D56" s="25">
        <f t="shared" si="7"/>
        <v>16.919340491712788</v>
      </c>
      <c r="E56" s="26">
        <v>2964038</v>
      </c>
      <c r="F56" s="26">
        <v>717444</v>
      </c>
      <c r="G56" s="25">
        <f t="shared" si="6"/>
        <v>24.204952837986557</v>
      </c>
      <c r="H56" s="26">
        <v>145000</v>
      </c>
      <c r="I56" s="26">
        <v>34642</v>
      </c>
      <c r="J56" s="25">
        <f t="shared" si="8"/>
        <v>23.89103448275862</v>
      </c>
      <c r="K56" s="26">
        <f t="shared" si="1"/>
        <v>7399022</v>
      </c>
      <c r="L56" s="26">
        <f t="shared" si="2"/>
        <v>1477923</v>
      </c>
      <c r="M56" s="25">
        <f t="shared" si="3"/>
        <v>19.97457231509786</v>
      </c>
    </row>
    <row r="57" spans="1:13" ht="15">
      <c r="A57" s="31" t="s">
        <v>64</v>
      </c>
      <c r="B57" s="32">
        <f>SUM(B12:B56)</f>
        <v>101897573</v>
      </c>
      <c r="C57" s="33">
        <f>SUM(C12:C56)</f>
        <v>18485966</v>
      </c>
      <c r="D57" s="34">
        <f t="shared" si="7"/>
        <v>18.141713738363524</v>
      </c>
      <c r="E57" s="33">
        <f>SUM(E12:E56)</f>
        <v>67565337</v>
      </c>
      <c r="F57" s="33">
        <f>SUM(F12:F56)</f>
        <v>15325517</v>
      </c>
      <c r="G57" s="34">
        <f t="shared" si="6"/>
        <v>22.682513964223993</v>
      </c>
      <c r="H57" s="33">
        <f>SUM(H12:H56)</f>
        <v>13266472</v>
      </c>
      <c r="I57" s="33">
        <f>SUM(I12:I56)</f>
        <v>3590714</v>
      </c>
      <c r="J57" s="34">
        <f t="shared" si="8"/>
        <v>27.06608056761436</v>
      </c>
      <c r="K57" s="32">
        <f t="shared" si="1"/>
        <v>182729382</v>
      </c>
      <c r="L57" s="33">
        <f t="shared" si="2"/>
        <v>37402197</v>
      </c>
      <c r="M57" s="34">
        <f t="shared" si="3"/>
        <v>20.46862775467604</v>
      </c>
    </row>
    <row r="58" spans="1:13" ht="15">
      <c r="A58" s="27"/>
      <c r="B58" s="27"/>
      <c r="C58" s="27"/>
      <c r="D58" s="35"/>
      <c r="E58" s="26"/>
      <c r="F58" s="26"/>
      <c r="G58" s="35"/>
      <c r="H58" s="27"/>
      <c r="I58" s="26"/>
      <c r="J58" s="35"/>
      <c r="K58" s="26"/>
      <c r="L58" s="26"/>
      <c r="M58" s="35"/>
    </row>
    <row r="59" spans="1:13" ht="15">
      <c r="A59" s="36"/>
      <c r="B59" s="37"/>
      <c r="C59" s="37"/>
      <c r="D59" s="38"/>
      <c r="E59" s="37"/>
      <c r="F59" s="37"/>
      <c r="G59" s="38"/>
      <c r="H59" s="37"/>
      <c r="I59" s="37"/>
      <c r="J59" s="38"/>
      <c r="K59" s="37"/>
      <c r="L59" s="37"/>
      <c r="M59" s="38"/>
    </row>
    <row r="60" spans="1:7" ht="15">
      <c r="A60" s="1"/>
      <c r="B60" s="1"/>
      <c r="C60" s="1"/>
      <c r="D60" s="1"/>
      <c r="E60" s="1"/>
      <c r="F60" s="1"/>
      <c r="G60" s="38"/>
    </row>
  </sheetData>
  <printOptions/>
  <pageMargins left="0.5" right="0.63" top="0.5" bottom="0.63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2001-08-06T06:32:05Z</dcterms:created>
  <dcterms:modified xsi:type="dcterms:W3CDTF">2001-08-06T06:32:05Z</dcterms:modified>
  <cp:category/>
  <cp:version/>
  <cp:contentType/>
  <cp:contentStatus/>
</cp:coreProperties>
</file>