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480" activeTab="2"/>
  </bookViews>
  <sheets>
    <sheet name="ISPA" sheetId="1" r:id="rId1"/>
    <sheet name="Hárok1" sheetId="2" r:id="rId2"/>
    <sheet name="doplnok" sheetId="3" r:id="rId3"/>
  </sheets>
  <definedNames>
    <definedName name="_xlnm.Print_Area" localSheetId="2">'doplnok'!$A$2:$H$36</definedName>
  </definedNames>
  <calcPr fullCalcOnLoad="1"/>
</workbook>
</file>

<file path=xl/sharedStrings.xml><?xml version="1.0" encoding="utf-8"?>
<sst xmlns="http://schemas.openxmlformats.org/spreadsheetml/2006/main" count="912" uniqueCount="93">
  <si>
    <t>-</t>
  </si>
  <si>
    <t>2000/SK/16/P/PA/001</t>
  </si>
  <si>
    <t>Technical assistance</t>
  </si>
  <si>
    <t>2000/SK/16/P/PE/001</t>
  </si>
  <si>
    <t>Trenčín</t>
  </si>
  <si>
    <t>2000/SK/16/P/PE/002</t>
  </si>
  <si>
    <t>Nitra</t>
  </si>
  <si>
    <t>2000/SK/16/P/PE/003</t>
  </si>
  <si>
    <t>Banská Bystrica</t>
  </si>
  <si>
    <t>2000/SK/16/P/PE/004</t>
  </si>
  <si>
    <t>Komárno</t>
  </si>
  <si>
    <t>2001/SK/16/P/PE/005</t>
  </si>
  <si>
    <t>Zvolen</t>
  </si>
  <si>
    <t>2001/SK/16/P/PE/007</t>
  </si>
  <si>
    <t>Región Dolný Turiec a Martin</t>
  </si>
  <si>
    <t>2000/SK/16/P/PT/001</t>
  </si>
  <si>
    <t>Rail track  BA-TT</t>
  </si>
  <si>
    <t>2001/SK/16/P/PT/002</t>
  </si>
  <si>
    <t>Motorway D61</t>
  </si>
  <si>
    <t>2001/SK/16/P/PT/003</t>
  </si>
  <si>
    <t>Rail track  SE-CI</t>
  </si>
  <si>
    <t>Názov ISPA projektu</t>
  </si>
  <si>
    <t>Platby z EK</t>
  </si>
  <si>
    <t>Číslo ISPA projektu</t>
  </si>
  <si>
    <t>1. Zálohová platba</t>
  </si>
  <si>
    <t>2. Zálohová platba</t>
  </si>
  <si>
    <t>Dátum</t>
  </si>
  <si>
    <t>Suma v €</t>
  </si>
  <si>
    <t>požiadania</t>
  </si>
  <si>
    <t>prijatia</t>
  </si>
  <si>
    <t>Priebežná platba č. 1</t>
  </si>
  <si>
    <t>Sektor – Životné prostredie:</t>
  </si>
  <si>
    <t>Sektor – Doprava:</t>
  </si>
  <si>
    <t>Priebežná platba č. 2</t>
  </si>
  <si>
    <t>2002/SK/16/P/PA/003</t>
  </si>
  <si>
    <t>EDIS</t>
  </si>
  <si>
    <t>CCI/2001/CE/16/P/AT/002</t>
  </si>
  <si>
    <t>Monitoring Committees</t>
  </si>
  <si>
    <t>2000/CE/16/P/AT/006</t>
  </si>
  <si>
    <t>Seminar for Technical Assistance</t>
  </si>
  <si>
    <t>2002/SK/16/P/PT/005</t>
  </si>
  <si>
    <t>Rail track  TT-PN</t>
  </si>
  <si>
    <t>2002/SK/16/P/PA/006</t>
  </si>
  <si>
    <t>TA - príprava dopravných projektov</t>
  </si>
  <si>
    <t>2002/SK/16/P/PE/008</t>
  </si>
  <si>
    <t>2002/SK/16/P/PE/009</t>
  </si>
  <si>
    <t>2002/SK/16/P/PE/010</t>
  </si>
  <si>
    <t>2002/SK/16/P/PE/011</t>
  </si>
  <si>
    <t>2002/SK/16/P/PE/012</t>
  </si>
  <si>
    <t>Liptov</t>
  </si>
  <si>
    <t>Považská Bystrica</t>
  </si>
  <si>
    <t>ČOV Žilina</t>
  </si>
  <si>
    <t>Veľký Krtíš</t>
  </si>
  <si>
    <t>JV Zemplín</t>
  </si>
  <si>
    <t>Priebežná platba č. 3</t>
  </si>
  <si>
    <t>2002/SK/16/P/PA/008</t>
  </si>
  <si>
    <t>TA - ENV</t>
  </si>
  <si>
    <t>TA</t>
  </si>
  <si>
    <t>ENV</t>
  </si>
  <si>
    <t>TOTAL</t>
  </si>
  <si>
    <t>Total for</t>
  </si>
  <si>
    <t>TR</t>
  </si>
  <si>
    <t>2002/SK/16/P/PA/007</t>
  </si>
  <si>
    <t>TA - protipovodňové opatrenia</t>
  </si>
  <si>
    <t>Priebežná platba č. 4</t>
  </si>
  <si>
    <t>Priebežná platba č. 5</t>
  </si>
  <si>
    <t>Priebežná platba č. 6</t>
  </si>
  <si>
    <t>Timetable of EC - payments for ISPA projects till November 2003</t>
  </si>
  <si>
    <t>Spolu Technická asistencia</t>
  </si>
  <si>
    <t>Spolu životné prostredie</t>
  </si>
  <si>
    <t>Spolu doprava</t>
  </si>
  <si>
    <t>Spolu</t>
  </si>
  <si>
    <t>Monitorovacie výbory</t>
  </si>
  <si>
    <t>Diaľnica D61</t>
  </si>
  <si>
    <t>Železničná trať Šenkvice - Cífer</t>
  </si>
  <si>
    <t>Železničná trať Rača - Šenkvice</t>
  </si>
  <si>
    <t>Železničná trať Trnava - NMn Váhom</t>
  </si>
  <si>
    <t>Seminar pre Technickú asistenciu</t>
  </si>
  <si>
    <t>Spolu obdržané prostriedky pre investičné projekty a technické asistencie</t>
  </si>
  <si>
    <t>Rozšíenie ČOV v meste Nitra</t>
  </si>
  <si>
    <t>Rekonštrukcia a rozšírenie ČOV v meste Zvolen</t>
  </si>
  <si>
    <t>Kanalizácia a ČOV v meste Martin a regióne Dolný Turiec</t>
  </si>
  <si>
    <t>Projekt pitnej vody a odkanalizovania juhovýchodného Zemplína</t>
  </si>
  <si>
    <t>ČOV a kanalizácia v Považskej Bystrici</t>
  </si>
  <si>
    <t>Žilina - intenzifikácia ČOV a rozšírenie kanalizácie</t>
  </si>
  <si>
    <t>Zásobovanie južnej časti okresu Veľký Krtíš pitnou vodou</t>
  </si>
  <si>
    <t>Technická asistencia pre príravu environmentálnych projektov</t>
  </si>
  <si>
    <t>TA - odborná pomoc slovenským regionálnym vodárenským spoločnostiam</t>
  </si>
  <si>
    <t>Pravobrežné čistenie odp. vôd v Trenčíne</t>
  </si>
  <si>
    <t>Systém odp. vôd v Banskej Bystrici</t>
  </si>
  <si>
    <t>Projekt čistenia odp. vôd v meste Komárno</t>
  </si>
  <si>
    <t>Zlepšenie živ. prostredia v regióne Liptova</t>
  </si>
  <si>
    <t>PRÍLOHA č. 4- ISPA       Prostriedky ISPA obdržané od Európskej komisie k 31.12.2003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</si>
</sst>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#,##0\ [$€-1];[Red]\-#,##0\ [$€-1]"/>
    <numFmt numFmtId="166" formatCode="#,##0.00\ [$€-1];[Red]\-#,##0.00\ [$€-1]"/>
    <numFmt numFmtId="167" formatCode="#,##0.00\ [$€-1]"/>
    <numFmt numFmtId="168" formatCode="#,##0\ &quot;Sk&quot;"/>
    <numFmt numFmtId="169" formatCode="#,##0\ [$€-1]"/>
    <numFmt numFmtId="170" formatCode="#,##0.00\ &quot;Sk&quot;"/>
  </numFmts>
  <fonts count="16">
    <font>
      <sz val="10"/>
      <name val="Arial CE"/>
      <family val="0"/>
    </font>
    <font>
      <b/>
      <i/>
      <sz val="14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0"/>
    </font>
    <font>
      <b/>
      <sz val="12"/>
      <color indexed="10"/>
      <name val="Arial CE"/>
      <family val="0"/>
    </font>
    <font>
      <b/>
      <i/>
      <sz val="10"/>
      <name val="Arial CE"/>
      <family val="2"/>
    </font>
    <font>
      <b/>
      <sz val="8"/>
      <name val="Arial CE"/>
      <family val="2"/>
    </font>
    <font>
      <sz val="6"/>
      <name val="Arial CE"/>
      <family val="0"/>
    </font>
    <font>
      <b/>
      <sz val="6"/>
      <name val="Arial CE"/>
      <family val="2"/>
    </font>
    <font>
      <sz val="4"/>
      <name val="Arial CE"/>
      <family val="0"/>
    </font>
    <font>
      <b/>
      <sz val="4"/>
      <name val="Arial CE"/>
      <family val="2"/>
    </font>
    <font>
      <sz val="4"/>
      <color indexed="10"/>
      <name val="Arial CE"/>
      <family val="0"/>
    </font>
    <font>
      <sz val="6"/>
      <color indexed="10"/>
      <name val="Arial CE"/>
      <family val="0"/>
    </font>
    <font>
      <sz val="16"/>
      <name val="Arial CE"/>
      <family val="2"/>
    </font>
    <font>
      <sz val="14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double"/>
      <top style="thick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double"/>
    </border>
    <border>
      <left>
        <color indexed="63"/>
      </left>
      <right style="double"/>
      <top style="thick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7" xfId="0" applyNumberFormat="1" applyBorder="1" applyAlignment="1">
      <alignment/>
    </xf>
    <xf numFmtId="14" fontId="0" fillId="0" borderId="8" xfId="0" applyNumberFormat="1" applyBorder="1" applyAlignment="1">
      <alignment/>
    </xf>
    <xf numFmtId="3" fontId="0" fillId="2" borderId="6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0" xfId="0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14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4" xfId="0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65" fontId="0" fillId="3" borderId="10" xfId="0" applyNumberForma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6" xfId="0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7" fontId="0" fillId="2" borderId="10" xfId="0" applyNumberForma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0" fillId="0" borderId="4" xfId="0" applyNumberFormat="1" applyFill="1" applyBorder="1" applyAlignment="1">
      <alignment horizontal="center"/>
    </xf>
    <xf numFmtId="169" fontId="0" fillId="3" borderId="6" xfId="0" applyNumberFormat="1" applyFill="1" applyBorder="1" applyAlignment="1">
      <alignment horizontal="right"/>
    </xf>
    <xf numFmtId="169" fontId="0" fillId="3" borderId="10" xfId="0" applyNumberFormat="1" applyFill="1" applyBorder="1" applyAlignment="1">
      <alignment horizontal="right"/>
    </xf>
    <xf numFmtId="14" fontId="0" fillId="0" borderId="14" xfId="0" applyNumberFormat="1" applyBorder="1" applyAlignment="1">
      <alignment horizontal="center"/>
    </xf>
    <xf numFmtId="169" fontId="0" fillId="2" borderId="4" xfId="0" applyNumberFormat="1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14" fontId="0" fillId="0" borderId="13" xfId="0" applyNumberFormat="1" applyFill="1" applyBorder="1" applyAlignment="1">
      <alignment/>
    </xf>
    <xf numFmtId="14" fontId="0" fillId="0" borderId="14" xfId="0" applyNumberFormat="1" applyFill="1" applyBorder="1" applyAlignment="1">
      <alignment/>
    </xf>
    <xf numFmtId="14" fontId="0" fillId="0" borderId="13" xfId="0" applyNumberFormat="1" applyBorder="1" applyAlignment="1">
      <alignment horizontal="center"/>
    </xf>
    <xf numFmtId="169" fontId="0" fillId="3" borderId="16" xfId="0" applyNumberFormat="1" applyFill="1" applyBorder="1" applyAlignment="1">
      <alignment horizontal="right"/>
    </xf>
    <xf numFmtId="0" fontId="0" fillId="0" borderId="19" xfId="0" applyBorder="1" applyAlignment="1">
      <alignment/>
    </xf>
    <xf numFmtId="14" fontId="0" fillId="0" borderId="20" xfId="0" applyNumberFormat="1" applyBorder="1" applyAlignment="1">
      <alignment/>
    </xf>
    <xf numFmtId="14" fontId="0" fillId="0" borderId="21" xfId="0" applyNumberFormat="1" applyBorder="1" applyAlignment="1">
      <alignment/>
    </xf>
    <xf numFmtId="14" fontId="0" fillId="0" borderId="22" xfId="0" applyNumberFormat="1" applyFill="1" applyBorder="1" applyAlignment="1">
      <alignment horizontal="right"/>
    </xf>
    <xf numFmtId="167" fontId="0" fillId="2" borderId="6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69" fontId="0" fillId="3" borderId="10" xfId="0" applyNumberFormat="1" applyFill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69" fontId="0" fillId="2" borderId="10" xfId="0" applyNumberFormat="1" applyFill="1" applyBorder="1" applyAlignment="1">
      <alignment horizontal="center"/>
    </xf>
    <xf numFmtId="14" fontId="0" fillId="4" borderId="14" xfId="0" applyNumberFormat="1" applyFill="1" applyBorder="1" applyAlignment="1">
      <alignment horizontal="center"/>
    </xf>
    <xf numFmtId="14" fontId="0" fillId="4" borderId="12" xfId="0" applyNumberFormat="1" applyFill="1" applyBorder="1" applyAlignment="1">
      <alignment horizontal="center"/>
    </xf>
    <xf numFmtId="14" fontId="0" fillId="0" borderId="22" xfId="0" applyNumberForma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65" fontId="0" fillId="3" borderId="4" xfId="0" applyNumberFormat="1" applyFill="1" applyBorder="1" applyAlignment="1">
      <alignment horizontal="right"/>
    </xf>
    <xf numFmtId="167" fontId="0" fillId="2" borderId="22" xfId="0" applyNumberFormat="1" applyFill="1" applyBorder="1" applyAlignment="1">
      <alignment horizontal="right"/>
    </xf>
    <xf numFmtId="167" fontId="0" fillId="2" borderId="4" xfId="0" applyNumberFormat="1" applyFill="1" applyBorder="1" applyAlignment="1">
      <alignment horizontal="right"/>
    </xf>
    <xf numFmtId="14" fontId="0" fillId="0" borderId="13" xfId="0" applyNumberFormat="1" applyBorder="1" applyAlignment="1">
      <alignment/>
    </xf>
    <xf numFmtId="167" fontId="0" fillId="2" borderId="22" xfId="0" applyNumberFormat="1" applyFill="1" applyBorder="1" applyAlignment="1">
      <alignment horizontal="center"/>
    </xf>
    <xf numFmtId="167" fontId="0" fillId="2" borderId="4" xfId="0" applyNumberForma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14" fontId="0" fillId="0" borderId="14" xfId="0" applyNumberFormat="1" applyFill="1" applyBorder="1" applyAlignment="1">
      <alignment horizontal="right"/>
    </xf>
    <xf numFmtId="169" fontId="0" fillId="3" borderId="4" xfId="0" applyNumberFormat="1" applyFill="1" applyBorder="1" applyAlignment="1">
      <alignment horizontal="right"/>
    </xf>
    <xf numFmtId="169" fontId="0" fillId="3" borderId="4" xfId="0" applyNumberFormat="1" applyFill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167" fontId="2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167" fontId="0" fillId="0" borderId="24" xfId="0" applyNumberFormat="1" applyBorder="1" applyAlignment="1">
      <alignment/>
    </xf>
    <xf numFmtId="0" fontId="0" fillId="0" borderId="12" xfId="0" applyBorder="1" applyAlignment="1">
      <alignment/>
    </xf>
    <xf numFmtId="167" fontId="0" fillId="0" borderId="12" xfId="0" applyNumberFormat="1" applyBorder="1" applyAlignment="1">
      <alignment/>
    </xf>
    <xf numFmtId="167" fontId="0" fillId="0" borderId="25" xfId="0" applyNumberFormat="1" applyBorder="1" applyAlignment="1">
      <alignment/>
    </xf>
    <xf numFmtId="0" fontId="0" fillId="0" borderId="14" xfId="0" applyBorder="1" applyAlignment="1">
      <alignment/>
    </xf>
    <xf numFmtId="167" fontId="0" fillId="0" borderId="14" xfId="0" applyNumberFormat="1" applyBorder="1" applyAlignment="1">
      <alignment/>
    </xf>
    <xf numFmtId="167" fontId="0" fillId="0" borderId="26" xfId="0" applyNumberFormat="1" applyBorder="1" applyAlignment="1">
      <alignment/>
    </xf>
    <xf numFmtId="0" fontId="5" fillId="0" borderId="27" xfId="0" applyFont="1" applyBorder="1" applyAlignment="1">
      <alignment/>
    </xf>
    <xf numFmtId="0" fontId="4" fillId="0" borderId="28" xfId="0" applyFont="1" applyBorder="1" applyAlignment="1">
      <alignment/>
    </xf>
    <xf numFmtId="167" fontId="0" fillId="0" borderId="23" xfId="0" applyNumberFormat="1" applyBorder="1" applyAlignment="1">
      <alignment/>
    </xf>
    <xf numFmtId="167" fontId="4" fillId="0" borderId="28" xfId="0" applyNumberFormat="1" applyFont="1" applyBorder="1" applyAlignment="1">
      <alignment/>
    </xf>
    <xf numFmtId="167" fontId="4" fillId="0" borderId="29" xfId="0" applyNumberFormat="1" applyFont="1" applyBorder="1" applyAlignment="1">
      <alignment/>
    </xf>
    <xf numFmtId="167" fontId="5" fillId="0" borderId="0" xfId="0" applyNumberFormat="1" applyFont="1" applyAlignment="1">
      <alignment/>
    </xf>
    <xf numFmtId="0" fontId="0" fillId="4" borderId="6" xfId="0" applyFill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4" fontId="0" fillId="4" borderId="6" xfId="0" applyNumberForma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30" xfId="0" applyFont="1" applyBorder="1" applyAlignment="1">
      <alignment horizontal="left"/>
    </xf>
    <xf numFmtId="0" fontId="10" fillId="0" borderId="3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1" xfId="0" applyFont="1" applyBorder="1" applyAlignment="1">
      <alignment horizontal="center"/>
    </xf>
    <xf numFmtId="14" fontId="10" fillId="0" borderId="13" xfId="0" applyNumberFormat="1" applyFont="1" applyFill="1" applyBorder="1" applyAlignment="1">
      <alignment horizontal="center"/>
    </xf>
    <xf numFmtId="14" fontId="10" fillId="4" borderId="14" xfId="0" applyNumberFormat="1" applyFont="1" applyFill="1" applyBorder="1" applyAlignment="1">
      <alignment horizontal="center"/>
    </xf>
    <xf numFmtId="169" fontId="10" fillId="3" borderId="10" xfId="0" applyNumberFormat="1" applyFont="1" applyFill="1" applyBorder="1" applyAlignment="1">
      <alignment horizontal="right"/>
    </xf>
    <xf numFmtId="14" fontId="10" fillId="0" borderId="13" xfId="0" applyNumberFormat="1" applyFont="1" applyBorder="1" applyAlignment="1">
      <alignment horizontal="center"/>
    </xf>
    <xf numFmtId="14" fontId="10" fillId="0" borderId="14" xfId="0" applyNumberFormat="1" applyFont="1" applyBorder="1" applyAlignment="1">
      <alignment horizontal="center"/>
    </xf>
    <xf numFmtId="169" fontId="10" fillId="3" borderId="10" xfId="0" applyNumberFormat="1" applyFont="1" applyFill="1" applyBorder="1" applyAlignment="1">
      <alignment horizontal="center"/>
    </xf>
    <xf numFmtId="14" fontId="10" fillId="0" borderId="4" xfId="0" applyNumberFormat="1" applyFont="1" applyFill="1" applyBorder="1" applyAlignment="1">
      <alignment horizontal="center"/>
    </xf>
    <xf numFmtId="169" fontId="10" fillId="2" borderId="4" xfId="0" applyNumberFormat="1" applyFont="1" applyFill="1" applyBorder="1" applyAlignment="1">
      <alignment horizontal="center"/>
    </xf>
    <xf numFmtId="14" fontId="10" fillId="0" borderId="6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7" fontId="10" fillId="2" borderId="10" xfId="0" applyNumberFormat="1" applyFont="1" applyFill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14" fontId="10" fillId="4" borderId="12" xfId="0" applyNumberFormat="1" applyFont="1" applyFill="1" applyBorder="1" applyAlignment="1">
      <alignment horizontal="center"/>
    </xf>
    <xf numFmtId="14" fontId="10" fillId="0" borderId="12" xfId="0" applyNumberFormat="1" applyFont="1" applyBorder="1" applyAlignment="1">
      <alignment horizontal="center"/>
    </xf>
    <xf numFmtId="14" fontId="10" fillId="0" borderId="10" xfId="0" applyNumberFormat="1" applyFont="1" applyFill="1" applyBorder="1" applyAlignment="1">
      <alignment horizontal="center"/>
    </xf>
    <xf numFmtId="169" fontId="10" fillId="2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4" fontId="10" fillId="0" borderId="20" xfId="0" applyNumberFormat="1" applyFont="1" applyBorder="1" applyAlignment="1">
      <alignment horizontal="center"/>
    </xf>
    <xf numFmtId="14" fontId="10" fillId="0" borderId="21" xfId="0" applyNumberFormat="1" applyFont="1" applyBorder="1" applyAlignment="1">
      <alignment horizontal="center"/>
    </xf>
    <xf numFmtId="169" fontId="10" fillId="3" borderId="6" xfId="0" applyNumberFormat="1" applyFont="1" applyFill="1" applyBorder="1" applyAlignment="1">
      <alignment horizontal="right"/>
    </xf>
    <xf numFmtId="14" fontId="10" fillId="0" borderId="22" xfId="0" applyNumberFormat="1" applyFont="1" applyFill="1" applyBorder="1" applyAlignment="1">
      <alignment horizontal="center"/>
    </xf>
    <xf numFmtId="167" fontId="10" fillId="2" borderId="22" xfId="0" applyNumberFormat="1" applyFont="1" applyFill="1" applyBorder="1" applyAlignment="1">
      <alignment horizontal="right"/>
    </xf>
    <xf numFmtId="167" fontId="10" fillId="2" borderId="22" xfId="0" applyNumberFormat="1" applyFont="1" applyFill="1" applyBorder="1" applyAlignment="1">
      <alignment horizontal="center"/>
    </xf>
    <xf numFmtId="14" fontId="10" fillId="0" borderId="14" xfId="0" applyNumberFormat="1" applyFont="1" applyFill="1" applyBorder="1" applyAlignment="1">
      <alignment horizontal="center"/>
    </xf>
    <xf numFmtId="167" fontId="10" fillId="2" borderId="4" xfId="0" applyNumberFormat="1" applyFont="1" applyFill="1" applyBorder="1" applyAlignment="1">
      <alignment horizontal="right"/>
    </xf>
    <xf numFmtId="14" fontId="10" fillId="4" borderId="10" xfId="0" applyNumberFormat="1" applyFont="1" applyFill="1" applyBorder="1" applyAlignment="1">
      <alignment horizontal="center"/>
    </xf>
    <xf numFmtId="169" fontId="10" fillId="3" borderId="4" xfId="0" applyNumberFormat="1" applyFont="1" applyFill="1" applyBorder="1" applyAlignment="1">
      <alignment horizontal="right"/>
    </xf>
    <xf numFmtId="169" fontId="10" fillId="3" borderId="4" xfId="0" applyNumberFormat="1" applyFont="1" applyFill="1" applyBorder="1" applyAlignment="1">
      <alignment horizontal="center"/>
    </xf>
    <xf numFmtId="167" fontId="10" fillId="2" borderId="4" xfId="0" applyNumberFormat="1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1" xfId="0" applyFont="1" applyBorder="1" applyAlignment="1">
      <alignment horizontal="left"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14" fontId="10" fillId="0" borderId="7" xfId="0" applyNumberFormat="1" applyFont="1" applyBorder="1" applyAlignment="1">
      <alignment horizontal="center"/>
    </xf>
    <xf numFmtId="14" fontId="10" fillId="0" borderId="8" xfId="0" applyNumberFormat="1" applyFont="1" applyBorder="1" applyAlignment="1">
      <alignment horizontal="center"/>
    </xf>
    <xf numFmtId="14" fontId="10" fillId="0" borderId="8" xfId="0" applyNumberFormat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3" fontId="10" fillId="2" borderId="6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3" fontId="10" fillId="2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167" fontId="10" fillId="0" borderId="10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3" fontId="10" fillId="2" borderId="4" xfId="0" applyNumberFormat="1" applyFont="1" applyFill="1" applyBorder="1" applyAlignment="1">
      <alignment horizontal="center"/>
    </xf>
    <xf numFmtId="3" fontId="10" fillId="0" borderId="4" xfId="0" applyNumberFormat="1" applyFont="1" applyFill="1" applyBorder="1" applyAlignment="1">
      <alignment horizontal="center"/>
    </xf>
    <xf numFmtId="167" fontId="10" fillId="2" borderId="6" xfId="0" applyNumberFormat="1" applyFont="1" applyFill="1" applyBorder="1" applyAlignment="1">
      <alignment horizontal="center"/>
    </xf>
    <xf numFmtId="167" fontId="10" fillId="2" borderId="6" xfId="0" applyNumberFormat="1" applyFont="1" applyFill="1" applyBorder="1" applyAlignment="1">
      <alignment horizontal="right"/>
    </xf>
    <xf numFmtId="14" fontId="10" fillId="4" borderId="6" xfId="0" applyNumberFormat="1" applyFont="1" applyFill="1" applyBorder="1" applyAlignment="1">
      <alignment horizontal="center"/>
    </xf>
    <xf numFmtId="14" fontId="10" fillId="0" borderId="12" xfId="0" applyNumberFormat="1" applyFont="1" applyFill="1" applyBorder="1" applyAlignment="1">
      <alignment horizontal="center"/>
    </xf>
    <xf numFmtId="165" fontId="10" fillId="3" borderId="10" xfId="0" applyNumberFormat="1" applyFont="1" applyFill="1" applyBorder="1" applyAlignment="1">
      <alignment horizontal="right"/>
    </xf>
    <xf numFmtId="0" fontId="10" fillId="4" borderId="10" xfId="0" applyFont="1" applyFill="1" applyBorder="1" applyAlignment="1">
      <alignment horizontal="center"/>
    </xf>
    <xf numFmtId="165" fontId="10" fillId="3" borderId="4" xfId="0" applyNumberFormat="1" applyFont="1" applyFill="1" applyBorder="1" applyAlignment="1">
      <alignment horizontal="right"/>
    </xf>
    <xf numFmtId="14" fontId="10" fillId="0" borderId="17" xfId="0" applyNumberFormat="1" applyFont="1" applyBorder="1" applyAlignment="1">
      <alignment horizontal="center"/>
    </xf>
    <xf numFmtId="14" fontId="10" fillId="0" borderId="18" xfId="0" applyNumberFormat="1" applyFont="1" applyFill="1" applyBorder="1" applyAlignment="1">
      <alignment horizontal="center"/>
    </xf>
    <xf numFmtId="169" fontId="10" fillId="3" borderId="16" xfId="0" applyNumberFormat="1" applyFont="1" applyFill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3" fontId="10" fillId="2" borderId="16" xfId="0" applyNumberFormat="1" applyFont="1" applyFill="1" applyBorder="1" applyAlignment="1">
      <alignment horizontal="center"/>
    </xf>
    <xf numFmtId="3" fontId="10" fillId="0" borderId="16" xfId="0" applyNumberFormat="1" applyFont="1" applyFill="1" applyBorder="1" applyAlignment="1">
      <alignment horizontal="center"/>
    </xf>
    <xf numFmtId="0" fontId="10" fillId="0" borderId="23" xfId="0" applyFont="1" applyBorder="1" applyAlignment="1">
      <alignment/>
    </xf>
    <xf numFmtId="167" fontId="10" fillId="0" borderId="23" xfId="0" applyNumberFormat="1" applyFont="1" applyBorder="1" applyAlignment="1">
      <alignment/>
    </xf>
    <xf numFmtId="167" fontId="10" fillId="0" borderId="24" xfId="0" applyNumberFormat="1" applyFont="1" applyBorder="1" applyAlignment="1">
      <alignment/>
    </xf>
    <xf numFmtId="0" fontId="10" fillId="0" borderId="0" xfId="0" applyFont="1" applyAlignment="1">
      <alignment/>
    </xf>
    <xf numFmtId="167" fontId="10" fillId="0" borderId="12" xfId="0" applyNumberFormat="1" applyFont="1" applyBorder="1" applyAlignment="1">
      <alignment/>
    </xf>
    <xf numFmtId="167" fontId="10" fillId="0" borderId="25" xfId="0" applyNumberFormat="1" applyFont="1" applyBorder="1" applyAlignment="1">
      <alignment/>
    </xf>
    <xf numFmtId="0" fontId="10" fillId="0" borderId="14" xfId="0" applyFont="1" applyBorder="1" applyAlignment="1">
      <alignment/>
    </xf>
    <xf numFmtId="167" fontId="10" fillId="0" borderId="14" xfId="0" applyNumberFormat="1" applyFont="1" applyBorder="1" applyAlignment="1">
      <alignment/>
    </xf>
    <xf numFmtId="167" fontId="10" fillId="0" borderId="26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14" fontId="11" fillId="0" borderId="13" xfId="0" applyNumberFormat="1" applyFont="1" applyFill="1" applyBorder="1" applyAlignment="1">
      <alignment horizontal="center"/>
    </xf>
    <xf numFmtId="14" fontId="11" fillId="0" borderId="14" xfId="0" applyNumberFormat="1" applyFont="1" applyFill="1" applyBorder="1" applyAlignment="1">
      <alignment horizontal="center"/>
    </xf>
    <xf numFmtId="14" fontId="11" fillId="0" borderId="13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167" fontId="11" fillId="0" borderId="12" xfId="0" applyNumberFormat="1" applyFont="1" applyBorder="1" applyAlignment="1">
      <alignment/>
    </xf>
    <xf numFmtId="167" fontId="12" fillId="0" borderId="28" xfId="0" applyNumberFormat="1" applyFont="1" applyBorder="1" applyAlignment="1">
      <alignment/>
    </xf>
    <xf numFmtId="0" fontId="13" fillId="0" borderId="27" xfId="0" applyFont="1" applyBorder="1" applyAlignment="1">
      <alignment/>
    </xf>
    <xf numFmtId="0" fontId="0" fillId="0" borderId="33" xfId="0" applyBorder="1" applyAlignment="1">
      <alignment/>
    </xf>
    <xf numFmtId="14" fontId="0" fillId="0" borderId="13" xfId="0" applyNumberFormat="1" applyFill="1" applyBorder="1" applyAlignment="1">
      <alignment horizontal="right"/>
    </xf>
    <xf numFmtId="14" fontId="0" fillId="0" borderId="11" xfId="0" applyNumberForma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14" fillId="0" borderId="0" xfId="0" applyFont="1" applyAlignment="1">
      <alignment/>
    </xf>
    <xf numFmtId="167" fontId="15" fillId="0" borderId="0" xfId="0" applyNumberFormat="1" applyFont="1" applyAlignment="1">
      <alignment/>
    </xf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4" xfId="0" applyBorder="1" applyAlignment="1">
      <alignment wrapText="1"/>
    </xf>
    <xf numFmtId="0" fontId="9" fillId="2" borderId="31" xfId="0" applyFont="1" applyFill="1" applyBorder="1" applyAlignment="1">
      <alignment horizontal="center" wrapText="1"/>
    </xf>
    <xf numFmtId="0" fontId="9" fillId="2" borderId="32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2" borderId="30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167" fontId="13" fillId="0" borderId="37" xfId="0" applyNumberFormat="1" applyFont="1" applyBorder="1" applyAlignment="1">
      <alignment/>
    </xf>
    <xf numFmtId="0" fontId="8" fillId="0" borderId="38" xfId="0" applyFont="1" applyBorder="1" applyAlignment="1">
      <alignment/>
    </xf>
    <xf numFmtId="167" fontId="13" fillId="0" borderId="39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8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69" fontId="0" fillId="0" borderId="10" xfId="0" applyNumberFormat="1" applyFill="1" applyBorder="1" applyAlignment="1">
      <alignment horizontal="right"/>
    </xf>
    <xf numFmtId="169" fontId="0" fillId="0" borderId="10" xfId="0" applyNumberFormat="1" applyFill="1" applyBorder="1" applyAlignment="1">
      <alignment horizontal="center"/>
    </xf>
    <xf numFmtId="169" fontId="0" fillId="0" borderId="4" xfId="0" applyNumberFormat="1" applyFill="1" applyBorder="1" applyAlignment="1">
      <alignment horizontal="center"/>
    </xf>
    <xf numFmtId="169" fontId="0" fillId="0" borderId="6" xfId="0" applyNumberFormat="1" applyFill="1" applyBorder="1" applyAlignment="1">
      <alignment horizontal="right"/>
    </xf>
    <xf numFmtId="167" fontId="0" fillId="0" borderId="22" xfId="0" applyNumberFormat="1" applyFill="1" applyBorder="1" applyAlignment="1">
      <alignment horizontal="right"/>
    </xf>
    <xf numFmtId="167" fontId="0" fillId="0" borderId="22" xfId="0" applyNumberFormat="1" applyFill="1" applyBorder="1" applyAlignment="1">
      <alignment horizontal="center"/>
    </xf>
    <xf numFmtId="167" fontId="0" fillId="0" borderId="4" xfId="0" applyNumberFormat="1" applyFill="1" applyBorder="1" applyAlignment="1">
      <alignment horizontal="right"/>
    </xf>
    <xf numFmtId="169" fontId="0" fillId="0" borderId="4" xfId="0" applyNumberFormat="1" applyFill="1" applyBorder="1" applyAlignment="1">
      <alignment horizontal="right"/>
    </xf>
    <xf numFmtId="167" fontId="0" fillId="0" borderId="4" xfId="0" applyNumberFormat="1" applyFill="1" applyBorder="1" applyAlignment="1">
      <alignment horizontal="center"/>
    </xf>
    <xf numFmtId="0" fontId="3" fillId="0" borderId="31" xfId="0" applyFont="1" applyFill="1" applyBorder="1" applyAlignment="1">
      <alignment horizontal="left"/>
    </xf>
    <xf numFmtId="0" fontId="0" fillId="0" borderId="31" xfId="0" applyFill="1" applyBorder="1" applyAlignment="1">
      <alignment/>
    </xf>
    <xf numFmtId="167" fontId="0" fillId="0" borderId="6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right"/>
    </xf>
    <xf numFmtId="165" fontId="0" fillId="0" borderId="4" xfId="0" applyNumberFormat="1" applyFill="1" applyBorder="1" applyAlignment="1">
      <alignment horizontal="right"/>
    </xf>
    <xf numFmtId="169" fontId="0" fillId="0" borderId="16" xfId="0" applyNumberFormat="1" applyFill="1" applyBorder="1" applyAlignment="1">
      <alignment horizontal="right"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zoomScale="78" zoomScaleNormal="78" workbookViewId="0" topLeftCell="A1">
      <pane xSplit="2" ySplit="5" topLeftCell="J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00390625" defaultRowHeight="12.75"/>
  <cols>
    <col min="1" max="1" width="24.00390625" style="0" customWidth="1"/>
    <col min="2" max="2" width="31.875" style="0" bestFit="1" customWidth="1"/>
    <col min="3" max="3" width="10.75390625" style="0" customWidth="1"/>
    <col min="4" max="4" width="11.125" style="0" bestFit="1" customWidth="1"/>
    <col min="5" max="5" width="15.75390625" style="0" bestFit="1" customWidth="1"/>
    <col min="6" max="7" width="11.125" style="0" bestFit="1" customWidth="1"/>
    <col min="8" max="8" width="15.75390625" style="0" bestFit="1" customWidth="1"/>
    <col min="9" max="10" width="11.125" style="0" bestFit="1" customWidth="1"/>
    <col min="11" max="11" width="15.625" style="0" bestFit="1" customWidth="1"/>
    <col min="12" max="12" width="11.125" style="0" bestFit="1" customWidth="1"/>
    <col min="13" max="13" width="10.75390625" style="0" customWidth="1"/>
    <col min="14" max="14" width="14.75390625" style="0" bestFit="1" customWidth="1"/>
    <col min="15" max="15" width="17.75390625" style="0" bestFit="1" customWidth="1"/>
    <col min="16" max="16" width="11.75390625" style="0" bestFit="1" customWidth="1"/>
    <col min="17" max="17" width="12.75390625" style="0" bestFit="1" customWidth="1"/>
    <col min="18" max="18" width="16.875" style="0" customWidth="1"/>
    <col min="19" max="19" width="13.375" style="0" customWidth="1"/>
    <col min="20" max="20" width="14.375" style="0" bestFit="1" customWidth="1"/>
    <col min="21" max="21" width="18.00390625" style="0" bestFit="1" customWidth="1"/>
    <col min="22" max="22" width="12.625" style="0" customWidth="1"/>
    <col min="23" max="23" width="14.625" style="0" customWidth="1"/>
    <col min="24" max="24" width="12.375" style="0" customWidth="1"/>
    <col min="25" max="25" width="12.625" style="0" customWidth="1"/>
    <col min="26" max="26" width="13.75390625" style="0" customWidth="1"/>
  </cols>
  <sheetData>
    <row r="1" spans="1:11" s="42" customFormat="1" ht="18.75">
      <c r="A1" s="41" t="s">
        <v>67</v>
      </c>
      <c r="K1" s="83"/>
    </row>
    <row r="2" ht="13.5" thickBot="1"/>
    <row r="3" spans="1:17" s="2" customFormat="1" ht="14.25" thickBot="1" thickTop="1">
      <c r="A3" s="232" t="s">
        <v>23</v>
      </c>
      <c r="B3" s="232" t="s">
        <v>21</v>
      </c>
      <c r="C3" s="222" t="s">
        <v>22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4"/>
      <c r="P3" s="224"/>
      <c r="Q3" s="225"/>
    </row>
    <row r="4" spans="1:26" s="2" customFormat="1" ht="14.25" customHeight="1" thickBot="1" thickTop="1">
      <c r="A4" s="232"/>
      <c r="B4" s="232"/>
      <c r="C4" s="231" t="s">
        <v>24</v>
      </c>
      <c r="D4" s="231"/>
      <c r="E4" s="231"/>
      <c r="F4" s="231" t="s">
        <v>25</v>
      </c>
      <c r="G4" s="231"/>
      <c r="H4" s="231"/>
      <c r="I4" s="226" t="s">
        <v>30</v>
      </c>
      <c r="J4" s="227"/>
      <c r="K4" s="228"/>
      <c r="L4" s="226" t="s">
        <v>33</v>
      </c>
      <c r="M4" s="227"/>
      <c r="N4" s="228"/>
      <c r="O4" s="226" t="s">
        <v>54</v>
      </c>
      <c r="P4" s="227"/>
      <c r="Q4" s="228"/>
      <c r="R4" s="226" t="s">
        <v>64</v>
      </c>
      <c r="S4" s="227"/>
      <c r="T4" s="228"/>
      <c r="U4" s="226" t="s">
        <v>65</v>
      </c>
      <c r="V4" s="227"/>
      <c r="W4" s="228"/>
      <c r="X4" s="226" t="s">
        <v>66</v>
      </c>
      <c r="Y4" s="227"/>
      <c r="Z4" s="228"/>
    </row>
    <row r="5" spans="1:26" s="2" customFormat="1" ht="14.25" customHeight="1" thickBot="1" thickTop="1">
      <c r="A5" s="232"/>
      <c r="B5" s="232"/>
      <c r="C5" s="229" t="s">
        <v>26</v>
      </c>
      <c r="D5" s="229"/>
      <c r="E5" s="231" t="s">
        <v>27</v>
      </c>
      <c r="F5" s="229" t="s">
        <v>26</v>
      </c>
      <c r="G5" s="229"/>
      <c r="H5" s="231" t="s">
        <v>27</v>
      </c>
      <c r="I5" s="229" t="s">
        <v>26</v>
      </c>
      <c r="J5" s="229"/>
      <c r="K5" s="230" t="s">
        <v>27</v>
      </c>
      <c r="L5" s="229" t="s">
        <v>26</v>
      </c>
      <c r="M5" s="229"/>
      <c r="N5" s="230" t="s">
        <v>27</v>
      </c>
      <c r="O5" s="229" t="s">
        <v>26</v>
      </c>
      <c r="P5" s="229"/>
      <c r="Q5" s="230" t="s">
        <v>27</v>
      </c>
      <c r="R5" s="229" t="s">
        <v>26</v>
      </c>
      <c r="S5" s="229"/>
      <c r="T5" s="230" t="s">
        <v>27</v>
      </c>
      <c r="U5" s="229" t="s">
        <v>26</v>
      </c>
      <c r="V5" s="229"/>
      <c r="W5" s="230" t="s">
        <v>27</v>
      </c>
      <c r="X5" s="229" t="s">
        <v>26</v>
      </c>
      <c r="Y5" s="229"/>
      <c r="Z5" s="230" t="s">
        <v>27</v>
      </c>
    </row>
    <row r="6" spans="1:26" s="2" customFormat="1" ht="14.25" thickBot="1" thickTop="1">
      <c r="A6" s="232"/>
      <c r="B6" s="232"/>
      <c r="C6" s="1" t="s">
        <v>28</v>
      </c>
      <c r="D6" s="1" t="s">
        <v>29</v>
      </c>
      <c r="E6" s="231"/>
      <c r="F6" s="1" t="s">
        <v>28</v>
      </c>
      <c r="G6" s="1" t="s">
        <v>29</v>
      </c>
      <c r="H6" s="231"/>
      <c r="I6" s="1" t="s">
        <v>28</v>
      </c>
      <c r="J6" s="1" t="s">
        <v>29</v>
      </c>
      <c r="K6" s="230"/>
      <c r="L6" s="1" t="s">
        <v>28</v>
      </c>
      <c r="M6" s="1" t="s">
        <v>29</v>
      </c>
      <c r="N6" s="230"/>
      <c r="O6" s="1" t="s">
        <v>28</v>
      </c>
      <c r="P6" s="1" t="s">
        <v>29</v>
      </c>
      <c r="Q6" s="230"/>
      <c r="R6" s="1" t="s">
        <v>28</v>
      </c>
      <c r="S6" s="1" t="s">
        <v>29</v>
      </c>
      <c r="T6" s="230"/>
      <c r="U6" s="1" t="s">
        <v>28</v>
      </c>
      <c r="V6" s="1" t="s">
        <v>29</v>
      </c>
      <c r="W6" s="230"/>
      <c r="X6" s="1" t="s">
        <v>28</v>
      </c>
      <c r="Y6" s="1" t="s">
        <v>29</v>
      </c>
      <c r="Z6" s="230"/>
    </row>
    <row r="7" spans="1:26" ht="13.5" thickTop="1">
      <c r="A7" s="4" t="s">
        <v>38</v>
      </c>
      <c r="B7" s="3" t="s">
        <v>39</v>
      </c>
      <c r="C7" s="49">
        <v>37237</v>
      </c>
      <c r="D7" s="62" t="s">
        <v>0</v>
      </c>
      <c r="E7" s="45">
        <v>1295</v>
      </c>
      <c r="F7" s="51" t="s">
        <v>0</v>
      </c>
      <c r="G7" s="46" t="s">
        <v>0</v>
      </c>
      <c r="H7" s="59" t="s">
        <v>0</v>
      </c>
      <c r="I7" s="43" t="s">
        <v>0</v>
      </c>
      <c r="J7" s="43" t="s">
        <v>0</v>
      </c>
      <c r="K7" s="47" t="s">
        <v>0</v>
      </c>
      <c r="L7" s="48" t="s">
        <v>0</v>
      </c>
      <c r="M7" s="36" t="s">
        <v>0</v>
      </c>
      <c r="N7" s="40" t="s">
        <v>0</v>
      </c>
      <c r="O7" s="48" t="s">
        <v>0</v>
      </c>
      <c r="P7" s="36" t="s">
        <v>0</v>
      </c>
      <c r="Q7" s="40" t="s">
        <v>0</v>
      </c>
      <c r="R7" s="48" t="s">
        <v>0</v>
      </c>
      <c r="S7" s="36" t="s">
        <v>0</v>
      </c>
      <c r="T7" s="40" t="s">
        <v>0</v>
      </c>
      <c r="U7" s="48" t="s">
        <v>0</v>
      </c>
      <c r="V7" s="36" t="s">
        <v>0</v>
      </c>
      <c r="W7" s="40" t="s">
        <v>0</v>
      </c>
      <c r="X7" s="48" t="s">
        <v>0</v>
      </c>
      <c r="Y7" s="36" t="s">
        <v>0</v>
      </c>
      <c r="Z7" s="40" t="s">
        <v>0</v>
      </c>
    </row>
    <row r="8" spans="1:26" ht="12.75">
      <c r="A8" s="11" t="s">
        <v>36</v>
      </c>
      <c r="B8" s="12" t="s">
        <v>37</v>
      </c>
      <c r="C8" s="25">
        <v>37593</v>
      </c>
      <c r="D8" s="63" t="s">
        <v>0</v>
      </c>
      <c r="E8" s="45">
        <v>30000</v>
      </c>
      <c r="F8" s="25" t="s">
        <v>0</v>
      </c>
      <c r="G8" s="60" t="s">
        <v>0</v>
      </c>
      <c r="H8" s="59" t="s">
        <v>0</v>
      </c>
      <c r="I8" s="58" t="s">
        <v>0</v>
      </c>
      <c r="J8" s="58" t="s">
        <v>0</v>
      </c>
      <c r="K8" s="61" t="s">
        <v>0</v>
      </c>
      <c r="L8" s="58" t="s">
        <v>0</v>
      </c>
      <c r="M8" s="37" t="s">
        <v>0</v>
      </c>
      <c r="N8" s="40" t="s">
        <v>0</v>
      </c>
      <c r="O8" s="58" t="s">
        <v>0</v>
      </c>
      <c r="P8" s="37" t="s">
        <v>0</v>
      </c>
      <c r="Q8" s="40" t="s">
        <v>0</v>
      </c>
      <c r="R8" s="58" t="s">
        <v>0</v>
      </c>
      <c r="S8" s="37" t="s">
        <v>0</v>
      </c>
      <c r="T8" s="40" t="s">
        <v>0</v>
      </c>
      <c r="U8" s="58" t="s">
        <v>0</v>
      </c>
      <c r="V8" s="37" t="s">
        <v>0</v>
      </c>
      <c r="W8" s="40" t="s">
        <v>0</v>
      </c>
      <c r="X8" s="58" t="s">
        <v>0</v>
      </c>
      <c r="Y8" s="37" t="s">
        <v>0</v>
      </c>
      <c r="Z8" s="40" t="s">
        <v>0</v>
      </c>
    </row>
    <row r="9" spans="1:26" ht="12.75">
      <c r="A9" s="53" t="s">
        <v>1</v>
      </c>
      <c r="B9" s="7" t="s">
        <v>2</v>
      </c>
      <c r="C9" s="54">
        <v>37117</v>
      </c>
      <c r="D9" s="55">
        <v>37176</v>
      </c>
      <c r="E9" s="44">
        <v>95382</v>
      </c>
      <c r="F9" s="54">
        <v>37145</v>
      </c>
      <c r="G9" s="55">
        <v>37194</v>
      </c>
      <c r="H9" s="44">
        <v>95382</v>
      </c>
      <c r="I9" s="56">
        <v>37321</v>
      </c>
      <c r="J9" s="56">
        <v>37413</v>
      </c>
      <c r="K9" s="67">
        <v>304020</v>
      </c>
      <c r="L9" s="48">
        <v>37544</v>
      </c>
      <c r="M9" s="64">
        <v>37596</v>
      </c>
      <c r="N9" s="70">
        <v>268272</v>
      </c>
      <c r="O9" s="64" t="s">
        <v>0</v>
      </c>
      <c r="P9" s="64" t="s">
        <v>0</v>
      </c>
      <c r="Q9" s="70" t="s">
        <v>0</v>
      </c>
      <c r="R9" s="64" t="s">
        <v>0</v>
      </c>
      <c r="S9" s="64" t="s">
        <v>0</v>
      </c>
      <c r="T9" s="70" t="s">
        <v>0</v>
      </c>
      <c r="U9" s="64" t="s">
        <v>0</v>
      </c>
      <c r="V9" s="64" t="s">
        <v>0</v>
      </c>
      <c r="W9" s="70" t="s">
        <v>0</v>
      </c>
      <c r="X9" s="64" t="s">
        <v>0</v>
      </c>
      <c r="Y9" s="64" t="s">
        <v>0</v>
      </c>
      <c r="Z9" s="70" t="s">
        <v>0</v>
      </c>
    </row>
    <row r="10" spans="1:26" ht="12.75">
      <c r="A10" s="4" t="s">
        <v>34</v>
      </c>
      <c r="B10" s="5" t="s">
        <v>35</v>
      </c>
      <c r="C10" s="49">
        <v>37523</v>
      </c>
      <c r="D10" s="50">
        <v>37550</v>
      </c>
      <c r="E10" s="45">
        <v>290000</v>
      </c>
      <c r="F10" s="49">
        <v>37523</v>
      </c>
      <c r="G10" s="46">
        <v>37565</v>
      </c>
      <c r="H10" s="45">
        <v>290000</v>
      </c>
      <c r="I10" s="43">
        <v>37680</v>
      </c>
      <c r="J10" s="43">
        <v>37756</v>
      </c>
      <c r="K10" s="68">
        <v>424692</v>
      </c>
      <c r="L10" s="64">
        <v>37797</v>
      </c>
      <c r="M10" s="58">
        <v>37986</v>
      </c>
      <c r="N10" s="40">
        <v>155308</v>
      </c>
      <c r="O10" s="58" t="s">
        <v>0</v>
      </c>
      <c r="P10" s="58" t="s">
        <v>0</v>
      </c>
      <c r="Q10" s="40" t="s">
        <v>0</v>
      </c>
      <c r="R10" s="58" t="s">
        <v>0</v>
      </c>
      <c r="S10" s="58" t="s">
        <v>0</v>
      </c>
      <c r="T10" s="40" t="s">
        <v>0</v>
      </c>
      <c r="U10" s="58" t="s">
        <v>0</v>
      </c>
      <c r="V10" s="58" t="s">
        <v>0</v>
      </c>
      <c r="W10" s="40" t="s">
        <v>0</v>
      </c>
      <c r="X10" s="58" t="s">
        <v>0</v>
      </c>
      <c r="Y10" s="58" t="s">
        <v>0</v>
      </c>
      <c r="Z10" s="40" t="s">
        <v>0</v>
      </c>
    </row>
    <row r="11" spans="1:26" ht="12.75">
      <c r="A11" s="4" t="s">
        <v>42</v>
      </c>
      <c r="B11" s="5" t="s">
        <v>43</v>
      </c>
      <c r="C11" s="49">
        <v>37733</v>
      </c>
      <c r="D11" s="65">
        <v>37937</v>
      </c>
      <c r="E11" s="75">
        <v>330000</v>
      </c>
      <c r="F11" s="72" t="s">
        <v>0</v>
      </c>
      <c r="G11" s="46" t="s">
        <v>0</v>
      </c>
      <c r="H11" s="76" t="s">
        <v>0</v>
      </c>
      <c r="I11" s="43" t="s">
        <v>0</v>
      </c>
      <c r="J11" s="43" t="s">
        <v>0</v>
      </c>
      <c r="K11" s="71" t="s">
        <v>0</v>
      </c>
      <c r="L11" s="58" t="s">
        <v>0</v>
      </c>
      <c r="M11" s="58" t="s">
        <v>0</v>
      </c>
      <c r="N11" s="40" t="s">
        <v>0</v>
      </c>
      <c r="O11" s="58" t="s">
        <v>0</v>
      </c>
      <c r="P11" s="58" t="s">
        <v>0</v>
      </c>
      <c r="Q11" s="40" t="s">
        <v>0</v>
      </c>
      <c r="R11" s="58" t="s">
        <v>0</v>
      </c>
      <c r="S11" s="58" t="s">
        <v>0</v>
      </c>
      <c r="T11" s="40" t="s">
        <v>0</v>
      </c>
      <c r="U11" s="58" t="s">
        <v>0</v>
      </c>
      <c r="V11" s="58" t="s">
        <v>0</v>
      </c>
      <c r="W11" s="40" t="s">
        <v>0</v>
      </c>
      <c r="X11" s="58" t="s">
        <v>0</v>
      </c>
      <c r="Y11" s="58" t="s">
        <v>0</v>
      </c>
      <c r="Z11" s="40" t="s">
        <v>0</v>
      </c>
    </row>
    <row r="12" spans="1:26" ht="12.75">
      <c r="A12" s="4" t="s">
        <v>62</v>
      </c>
      <c r="B12" s="5" t="s">
        <v>63</v>
      </c>
      <c r="C12" s="204">
        <v>37951</v>
      </c>
      <c r="D12" s="65">
        <v>37974</v>
      </c>
      <c r="E12" s="75">
        <v>157950</v>
      </c>
      <c r="F12" s="72" t="s">
        <v>0</v>
      </c>
      <c r="G12" s="46" t="s">
        <v>0</v>
      </c>
      <c r="H12" s="76" t="s">
        <v>0</v>
      </c>
      <c r="I12" s="43" t="s">
        <v>0</v>
      </c>
      <c r="J12" s="43" t="s">
        <v>0</v>
      </c>
      <c r="K12" s="71" t="s">
        <v>0</v>
      </c>
      <c r="L12" s="43" t="s">
        <v>0</v>
      </c>
      <c r="M12" s="43" t="s">
        <v>0</v>
      </c>
      <c r="N12" s="71" t="s">
        <v>0</v>
      </c>
      <c r="O12" s="43" t="s">
        <v>0</v>
      </c>
      <c r="P12" s="43" t="s">
        <v>0</v>
      </c>
      <c r="Q12" s="71" t="s">
        <v>0</v>
      </c>
      <c r="R12" s="43" t="s">
        <v>0</v>
      </c>
      <c r="S12" s="43" t="s">
        <v>0</v>
      </c>
      <c r="T12" s="71" t="s">
        <v>0</v>
      </c>
      <c r="U12" s="43" t="s">
        <v>0</v>
      </c>
      <c r="V12" s="43" t="s">
        <v>0</v>
      </c>
      <c r="W12" s="71" t="s">
        <v>0</v>
      </c>
      <c r="X12" s="43" t="s">
        <v>0</v>
      </c>
      <c r="Y12" s="43" t="s">
        <v>0</v>
      </c>
      <c r="Z12" s="71" t="s">
        <v>0</v>
      </c>
    </row>
    <row r="13" spans="1:26" ht="13.5" thickBot="1">
      <c r="A13" s="4" t="s">
        <v>55</v>
      </c>
      <c r="B13" s="5" t="s">
        <v>56</v>
      </c>
      <c r="C13" s="49">
        <v>37817</v>
      </c>
      <c r="D13" s="65">
        <v>37846</v>
      </c>
      <c r="E13" s="75">
        <v>860000</v>
      </c>
      <c r="F13" s="72" t="s">
        <v>0</v>
      </c>
      <c r="G13" s="46" t="s">
        <v>0</v>
      </c>
      <c r="H13" s="76" t="s">
        <v>0</v>
      </c>
      <c r="I13" s="43" t="s">
        <v>0</v>
      </c>
      <c r="J13" s="43" t="s">
        <v>0</v>
      </c>
      <c r="K13" s="71" t="s">
        <v>0</v>
      </c>
      <c r="L13" s="43" t="s">
        <v>0</v>
      </c>
      <c r="M13" s="43" t="s">
        <v>0</v>
      </c>
      <c r="N13" s="47" t="s">
        <v>0</v>
      </c>
      <c r="O13" s="43" t="s">
        <v>0</v>
      </c>
      <c r="P13" s="43" t="s">
        <v>0</v>
      </c>
      <c r="Q13" s="47" t="s">
        <v>0</v>
      </c>
      <c r="R13" s="43" t="s">
        <v>0</v>
      </c>
      <c r="S13" s="43" t="s">
        <v>0</v>
      </c>
      <c r="T13" s="47" t="s">
        <v>0</v>
      </c>
      <c r="U13" s="43" t="s">
        <v>0</v>
      </c>
      <c r="V13" s="43" t="s">
        <v>0</v>
      </c>
      <c r="W13" s="47" t="s">
        <v>0</v>
      </c>
      <c r="X13" s="43" t="s">
        <v>0</v>
      </c>
      <c r="Y13" s="43" t="s">
        <v>0</v>
      </c>
      <c r="Z13" s="47" t="s">
        <v>0</v>
      </c>
    </row>
    <row r="14" spans="1:26" s="2" customFormat="1" ht="14.25" thickBot="1" thickTop="1">
      <c r="A14" s="100" t="s">
        <v>31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3"/>
    </row>
    <row r="15" spans="1:26" ht="13.5" thickTop="1">
      <c r="A15" s="6" t="s">
        <v>3</v>
      </c>
      <c r="B15" s="7" t="s">
        <v>4</v>
      </c>
      <c r="C15" s="8">
        <v>37161</v>
      </c>
      <c r="D15" s="9">
        <v>37323</v>
      </c>
      <c r="E15" s="44">
        <v>396837</v>
      </c>
      <c r="F15" s="77">
        <v>37784</v>
      </c>
      <c r="G15" s="24">
        <v>37900</v>
      </c>
      <c r="H15" s="44">
        <v>396836</v>
      </c>
      <c r="I15" s="48">
        <v>37916</v>
      </c>
      <c r="J15" s="104">
        <v>37991</v>
      </c>
      <c r="K15" s="67">
        <v>434002.04</v>
      </c>
      <c r="L15" s="48">
        <v>37984</v>
      </c>
      <c r="M15" s="99"/>
      <c r="N15" s="67">
        <v>366807.53</v>
      </c>
      <c r="O15" s="78"/>
      <c r="P15" s="78"/>
      <c r="Q15" s="10"/>
      <c r="R15" s="78"/>
      <c r="S15" s="78"/>
      <c r="T15" s="10"/>
      <c r="U15" s="78"/>
      <c r="V15" s="78"/>
      <c r="W15" s="10"/>
      <c r="X15" s="78"/>
      <c r="Y15" s="78"/>
      <c r="Z15" s="10"/>
    </row>
    <row r="16" spans="1:26" ht="12.75">
      <c r="A16" s="11" t="s">
        <v>5</v>
      </c>
      <c r="B16" s="12" t="s">
        <v>6</v>
      </c>
      <c r="C16" s="13">
        <v>37214</v>
      </c>
      <c r="D16" s="14">
        <v>37319</v>
      </c>
      <c r="E16" s="45">
        <v>517710</v>
      </c>
      <c r="F16" s="15" t="s">
        <v>0</v>
      </c>
      <c r="G16" s="16" t="s">
        <v>0</v>
      </c>
      <c r="H16" s="17" t="s">
        <v>0</v>
      </c>
      <c r="I16" s="37" t="s">
        <v>0</v>
      </c>
      <c r="J16" s="37" t="s">
        <v>0</v>
      </c>
      <c r="K16" s="71" t="s">
        <v>0</v>
      </c>
      <c r="L16" s="37" t="s">
        <v>0</v>
      </c>
      <c r="M16" s="37" t="s">
        <v>0</v>
      </c>
      <c r="N16" s="18" t="s">
        <v>0</v>
      </c>
      <c r="O16" s="79"/>
      <c r="P16" s="79"/>
      <c r="Q16" s="18"/>
      <c r="R16" s="79"/>
      <c r="S16" s="79"/>
      <c r="T16" s="18"/>
      <c r="U16" s="79"/>
      <c r="V16" s="79"/>
      <c r="W16" s="18"/>
      <c r="X16" s="79"/>
      <c r="Y16" s="79"/>
      <c r="Z16" s="18"/>
    </row>
    <row r="17" spans="1:26" ht="12.75">
      <c r="A17" s="11" t="s">
        <v>7</v>
      </c>
      <c r="B17" s="12" t="s">
        <v>8</v>
      </c>
      <c r="C17" s="13">
        <v>37348</v>
      </c>
      <c r="D17" s="19">
        <v>37391</v>
      </c>
      <c r="E17" s="45">
        <v>2273433</v>
      </c>
      <c r="F17" s="25">
        <v>37967</v>
      </c>
      <c r="G17" s="206"/>
      <c r="H17" s="45">
        <v>2273434</v>
      </c>
      <c r="I17" s="37" t="s">
        <v>0</v>
      </c>
      <c r="J17" s="37" t="s">
        <v>0</v>
      </c>
      <c r="K17" s="71" t="s">
        <v>0</v>
      </c>
      <c r="L17" s="37" t="s">
        <v>0</v>
      </c>
      <c r="M17" s="37" t="s">
        <v>0</v>
      </c>
      <c r="N17" s="40" t="s">
        <v>0</v>
      </c>
      <c r="O17" s="80"/>
      <c r="P17" s="80"/>
      <c r="Q17" s="40"/>
      <c r="R17" s="80"/>
      <c r="S17" s="80"/>
      <c r="T17" s="40"/>
      <c r="U17" s="80"/>
      <c r="V17" s="80"/>
      <c r="W17" s="40"/>
      <c r="X17" s="80"/>
      <c r="Y17" s="80"/>
      <c r="Z17" s="40"/>
    </row>
    <row r="18" spans="1:26" ht="12.75">
      <c r="A18" s="11" t="s">
        <v>9</v>
      </c>
      <c r="B18" s="12" t="s">
        <v>10</v>
      </c>
      <c r="C18" s="13">
        <v>37291</v>
      </c>
      <c r="D18" s="14">
        <v>37340</v>
      </c>
      <c r="E18" s="45">
        <v>402185</v>
      </c>
      <c r="F18" s="205">
        <v>37953</v>
      </c>
      <c r="G18" s="63">
        <v>37991</v>
      </c>
      <c r="H18" s="45">
        <v>402185</v>
      </c>
      <c r="I18" s="37" t="s">
        <v>0</v>
      </c>
      <c r="J18" s="37" t="s">
        <v>0</v>
      </c>
      <c r="K18" s="71" t="s">
        <v>0</v>
      </c>
      <c r="L18" s="37" t="s">
        <v>0</v>
      </c>
      <c r="M18" s="37" t="s">
        <v>0</v>
      </c>
      <c r="N18" s="40" t="s">
        <v>0</v>
      </c>
      <c r="O18" s="80"/>
      <c r="P18" s="80"/>
      <c r="Q18" s="40"/>
      <c r="R18" s="80"/>
      <c r="S18" s="80"/>
      <c r="T18" s="40"/>
      <c r="U18" s="80"/>
      <c r="V18" s="80"/>
      <c r="W18" s="40"/>
      <c r="X18" s="80"/>
      <c r="Y18" s="80"/>
      <c r="Z18" s="40"/>
    </row>
    <row r="19" spans="1:26" ht="12.75">
      <c r="A19" s="11" t="s">
        <v>11</v>
      </c>
      <c r="B19" s="12" t="s">
        <v>12</v>
      </c>
      <c r="C19" s="13">
        <v>37370</v>
      </c>
      <c r="D19" s="19">
        <v>37420</v>
      </c>
      <c r="E19" s="45">
        <v>548353</v>
      </c>
      <c r="F19" s="15" t="s">
        <v>0</v>
      </c>
      <c r="G19" s="16" t="s">
        <v>0</v>
      </c>
      <c r="H19" s="17" t="s">
        <v>0</v>
      </c>
      <c r="I19" s="37" t="s">
        <v>0</v>
      </c>
      <c r="J19" s="37" t="s">
        <v>0</v>
      </c>
      <c r="K19" s="71" t="s">
        <v>0</v>
      </c>
      <c r="L19" s="37" t="s">
        <v>0</v>
      </c>
      <c r="M19" s="37" t="s">
        <v>0</v>
      </c>
      <c r="N19" s="18" t="s">
        <v>0</v>
      </c>
      <c r="O19" s="79"/>
      <c r="P19" s="79"/>
      <c r="Q19" s="18"/>
      <c r="R19" s="79"/>
      <c r="S19" s="79"/>
      <c r="T19" s="18"/>
      <c r="U19" s="79"/>
      <c r="V19" s="79"/>
      <c r="W19" s="18"/>
      <c r="X19" s="79"/>
      <c r="Y19" s="79"/>
      <c r="Z19" s="18"/>
    </row>
    <row r="20" spans="1:26" ht="12.75">
      <c r="A20" s="4" t="s">
        <v>13</v>
      </c>
      <c r="B20" s="5" t="s">
        <v>14</v>
      </c>
      <c r="C20" s="51">
        <v>37579</v>
      </c>
      <c r="D20" s="65">
        <v>37613</v>
      </c>
      <c r="E20" s="45">
        <v>602488</v>
      </c>
      <c r="F20" s="20" t="s">
        <v>0</v>
      </c>
      <c r="G20" s="21" t="s">
        <v>0</v>
      </c>
      <c r="H20" s="22" t="s">
        <v>0</v>
      </c>
      <c r="I20" s="38" t="s">
        <v>0</v>
      </c>
      <c r="J20" s="38" t="s">
        <v>0</v>
      </c>
      <c r="K20" s="71" t="s">
        <v>0</v>
      </c>
      <c r="L20" s="38" t="s">
        <v>0</v>
      </c>
      <c r="M20" s="38" t="s">
        <v>0</v>
      </c>
      <c r="N20" s="23" t="s">
        <v>0</v>
      </c>
      <c r="O20" s="81"/>
      <c r="P20" s="81"/>
      <c r="Q20" s="23"/>
      <c r="R20" s="81"/>
      <c r="S20" s="81"/>
      <c r="T20" s="23"/>
      <c r="U20" s="81"/>
      <c r="V20" s="81"/>
      <c r="W20" s="23"/>
      <c r="X20" s="81"/>
      <c r="Y20" s="81"/>
      <c r="Z20" s="23"/>
    </row>
    <row r="21" spans="1:26" ht="12.75">
      <c r="A21" s="4" t="s">
        <v>44</v>
      </c>
      <c r="B21" s="5" t="s">
        <v>53</v>
      </c>
      <c r="C21" s="69">
        <v>37705</v>
      </c>
      <c r="D21" s="74">
        <v>37747</v>
      </c>
      <c r="E21" s="45">
        <v>1652700</v>
      </c>
      <c r="F21" s="20" t="s">
        <v>0</v>
      </c>
      <c r="G21" s="21" t="s">
        <v>0</v>
      </c>
      <c r="H21" s="22" t="s">
        <v>0</v>
      </c>
      <c r="I21" s="38" t="s">
        <v>0</v>
      </c>
      <c r="J21" s="38" t="s">
        <v>0</v>
      </c>
      <c r="K21" s="71" t="s">
        <v>0</v>
      </c>
      <c r="L21" s="38" t="s">
        <v>0</v>
      </c>
      <c r="M21" s="38" t="s">
        <v>0</v>
      </c>
      <c r="N21" s="23" t="s">
        <v>0</v>
      </c>
      <c r="O21" s="81"/>
      <c r="P21" s="81"/>
      <c r="Q21" s="23"/>
      <c r="R21" s="81"/>
      <c r="S21" s="81"/>
      <c r="T21" s="23"/>
      <c r="U21" s="81"/>
      <c r="V21" s="81"/>
      <c r="W21" s="23"/>
      <c r="X21" s="81"/>
      <c r="Y21" s="81"/>
      <c r="Z21" s="23"/>
    </row>
    <row r="22" spans="1:26" ht="12.75">
      <c r="A22" s="4" t="s">
        <v>45</v>
      </c>
      <c r="B22" s="5" t="s">
        <v>49</v>
      </c>
      <c r="C22" s="69">
        <v>37705</v>
      </c>
      <c r="D22" s="74">
        <v>37747</v>
      </c>
      <c r="E22" s="45">
        <v>526000</v>
      </c>
      <c r="F22" s="20" t="s">
        <v>0</v>
      </c>
      <c r="G22" s="21" t="s">
        <v>0</v>
      </c>
      <c r="H22" s="22" t="s">
        <v>0</v>
      </c>
      <c r="I22" s="38" t="s">
        <v>0</v>
      </c>
      <c r="J22" s="38" t="s">
        <v>0</v>
      </c>
      <c r="K22" s="71" t="s">
        <v>0</v>
      </c>
      <c r="L22" s="38" t="s">
        <v>0</v>
      </c>
      <c r="M22" s="38" t="s">
        <v>0</v>
      </c>
      <c r="N22" s="23" t="s">
        <v>0</v>
      </c>
      <c r="O22" s="81"/>
      <c r="P22" s="81"/>
      <c r="Q22" s="23"/>
      <c r="R22" s="81"/>
      <c r="S22" s="81"/>
      <c r="T22" s="23"/>
      <c r="U22" s="81"/>
      <c r="V22" s="81"/>
      <c r="W22" s="23"/>
      <c r="X22" s="81"/>
      <c r="Y22" s="81"/>
      <c r="Z22" s="23"/>
    </row>
    <row r="23" spans="1:26" ht="12.75">
      <c r="A23" s="4" t="s">
        <v>46</v>
      </c>
      <c r="B23" s="5" t="s">
        <v>50</v>
      </c>
      <c r="C23" s="69">
        <v>37705</v>
      </c>
      <c r="D23" s="74">
        <v>37747</v>
      </c>
      <c r="E23" s="45">
        <v>615000</v>
      </c>
      <c r="F23" s="20" t="s">
        <v>0</v>
      </c>
      <c r="G23" s="21" t="s">
        <v>0</v>
      </c>
      <c r="H23" s="22" t="s">
        <v>0</v>
      </c>
      <c r="I23" s="38" t="s">
        <v>0</v>
      </c>
      <c r="J23" s="38" t="s">
        <v>0</v>
      </c>
      <c r="K23" s="71" t="s">
        <v>0</v>
      </c>
      <c r="L23" s="38" t="s">
        <v>0</v>
      </c>
      <c r="M23" s="38" t="s">
        <v>0</v>
      </c>
      <c r="N23" s="23" t="s">
        <v>0</v>
      </c>
      <c r="O23" s="81"/>
      <c r="P23" s="81"/>
      <c r="Q23" s="23"/>
      <c r="R23" s="81"/>
      <c r="S23" s="81"/>
      <c r="T23" s="23"/>
      <c r="U23" s="81"/>
      <c r="V23" s="81"/>
      <c r="W23" s="23"/>
      <c r="X23" s="81"/>
      <c r="Y23" s="81"/>
      <c r="Z23" s="23"/>
    </row>
    <row r="24" spans="1:26" ht="12.75">
      <c r="A24" s="4" t="s">
        <v>47</v>
      </c>
      <c r="B24" s="5" t="s">
        <v>51</v>
      </c>
      <c r="C24" s="69">
        <v>37705</v>
      </c>
      <c r="D24" s="74">
        <v>37747</v>
      </c>
      <c r="E24" s="45">
        <v>980400</v>
      </c>
      <c r="F24" s="20" t="s">
        <v>0</v>
      </c>
      <c r="G24" s="21" t="s">
        <v>0</v>
      </c>
      <c r="H24" s="22" t="s">
        <v>0</v>
      </c>
      <c r="I24" s="38" t="s">
        <v>0</v>
      </c>
      <c r="J24" s="38" t="s">
        <v>0</v>
      </c>
      <c r="K24" s="71" t="s">
        <v>0</v>
      </c>
      <c r="L24" s="38" t="s">
        <v>0</v>
      </c>
      <c r="M24" s="38" t="s">
        <v>0</v>
      </c>
      <c r="N24" s="23" t="s">
        <v>0</v>
      </c>
      <c r="O24" s="81"/>
      <c r="P24" s="81"/>
      <c r="Q24" s="23"/>
      <c r="R24" s="81"/>
      <c r="S24" s="81"/>
      <c r="T24" s="23"/>
      <c r="U24" s="81"/>
      <c r="V24" s="81"/>
      <c r="W24" s="23"/>
      <c r="X24" s="81"/>
      <c r="Y24" s="81"/>
      <c r="Z24" s="23"/>
    </row>
    <row r="25" spans="1:26" ht="13.5" thickBot="1">
      <c r="A25" s="4" t="s">
        <v>48</v>
      </c>
      <c r="B25" s="5" t="s">
        <v>52</v>
      </c>
      <c r="C25" s="69">
        <v>37705</v>
      </c>
      <c r="D25" s="74">
        <v>37747</v>
      </c>
      <c r="E25" s="75">
        <v>1960000</v>
      </c>
      <c r="F25" s="20" t="s">
        <v>0</v>
      </c>
      <c r="G25" s="21" t="s">
        <v>0</v>
      </c>
      <c r="H25" s="22" t="s">
        <v>0</v>
      </c>
      <c r="I25" s="38" t="s">
        <v>0</v>
      </c>
      <c r="J25" s="38" t="s">
        <v>0</v>
      </c>
      <c r="K25" s="71" t="s">
        <v>0</v>
      </c>
      <c r="L25" s="38" t="s">
        <v>0</v>
      </c>
      <c r="M25" s="38" t="s">
        <v>0</v>
      </c>
      <c r="N25" s="23" t="s">
        <v>0</v>
      </c>
      <c r="O25" s="81"/>
      <c r="P25" s="81"/>
      <c r="Q25" s="23"/>
      <c r="R25" s="81"/>
      <c r="S25" s="81"/>
      <c r="T25" s="23"/>
      <c r="U25" s="81"/>
      <c r="V25" s="81"/>
      <c r="W25" s="23"/>
      <c r="X25" s="81"/>
      <c r="Y25" s="81"/>
      <c r="Z25" s="23"/>
    </row>
    <row r="26" spans="1:26" s="2" customFormat="1" ht="14.25" thickBot="1" thickTop="1">
      <c r="A26" s="100" t="s">
        <v>32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3"/>
    </row>
    <row r="27" spans="1:26" ht="13.5" thickTop="1">
      <c r="A27" s="6" t="s">
        <v>15</v>
      </c>
      <c r="B27" s="7" t="s">
        <v>16</v>
      </c>
      <c r="C27" s="8">
        <v>37110</v>
      </c>
      <c r="D27" s="9">
        <v>37167</v>
      </c>
      <c r="E27" s="44">
        <v>3856650</v>
      </c>
      <c r="F27" s="8">
        <v>37369</v>
      </c>
      <c r="G27" s="24">
        <v>37412</v>
      </c>
      <c r="H27" s="44">
        <v>3856650</v>
      </c>
      <c r="I27" s="48">
        <v>37557</v>
      </c>
      <c r="J27" s="48">
        <v>37603</v>
      </c>
      <c r="K27" s="57">
        <v>5795059.44</v>
      </c>
      <c r="L27" s="48">
        <v>37673</v>
      </c>
      <c r="M27" s="48">
        <v>37762</v>
      </c>
      <c r="N27" s="57">
        <v>2916459.73</v>
      </c>
      <c r="O27" s="48">
        <v>37797</v>
      </c>
      <c r="P27" s="48">
        <v>37918</v>
      </c>
      <c r="Q27" s="57">
        <v>550211.89</v>
      </c>
      <c r="R27" s="48">
        <v>37938</v>
      </c>
      <c r="S27" s="48">
        <v>37985</v>
      </c>
      <c r="T27" s="57">
        <v>1456752.15</v>
      </c>
      <c r="U27" s="48">
        <v>37966</v>
      </c>
      <c r="V27" s="48">
        <v>37985</v>
      </c>
      <c r="W27" s="57">
        <v>5017580.29</v>
      </c>
      <c r="X27" s="48"/>
      <c r="Y27" s="48"/>
      <c r="Z27" s="57"/>
    </row>
    <row r="28" spans="1:26" ht="12.75">
      <c r="A28" s="11" t="s">
        <v>17</v>
      </c>
      <c r="B28" s="12" t="s">
        <v>18</v>
      </c>
      <c r="C28" s="25">
        <v>37480</v>
      </c>
      <c r="D28" s="26">
        <v>37526</v>
      </c>
      <c r="E28" s="27">
        <v>2714920</v>
      </c>
      <c r="F28" s="25">
        <v>37714</v>
      </c>
      <c r="G28" s="26">
        <v>37795</v>
      </c>
      <c r="H28" s="27">
        <v>2714920</v>
      </c>
      <c r="I28" s="58">
        <v>37938</v>
      </c>
      <c r="J28" s="58">
        <v>37967</v>
      </c>
      <c r="K28" s="57">
        <v>4514096.63</v>
      </c>
      <c r="L28" s="37" t="s">
        <v>0</v>
      </c>
      <c r="M28" s="37" t="s">
        <v>0</v>
      </c>
      <c r="N28" s="18" t="s">
        <v>0</v>
      </c>
      <c r="O28" s="79" t="s">
        <v>0</v>
      </c>
      <c r="P28" s="79" t="s">
        <v>0</v>
      </c>
      <c r="Q28" s="18" t="s">
        <v>0</v>
      </c>
      <c r="R28" s="79" t="s">
        <v>0</v>
      </c>
      <c r="S28" s="79" t="s">
        <v>0</v>
      </c>
      <c r="T28" s="18" t="s">
        <v>0</v>
      </c>
      <c r="U28" s="79" t="s">
        <v>0</v>
      </c>
      <c r="V28" s="79" t="s">
        <v>0</v>
      </c>
      <c r="W28" s="18" t="s">
        <v>0</v>
      </c>
      <c r="X28" s="79" t="s">
        <v>0</v>
      </c>
      <c r="Y28" s="79" t="s">
        <v>0</v>
      </c>
      <c r="Z28" s="18" t="s">
        <v>0</v>
      </c>
    </row>
    <row r="29" spans="1:26" ht="12.75">
      <c r="A29" s="4" t="s">
        <v>19</v>
      </c>
      <c r="B29" s="5" t="s">
        <v>20</v>
      </c>
      <c r="C29" s="51">
        <v>37368</v>
      </c>
      <c r="D29" s="65">
        <v>37405</v>
      </c>
      <c r="E29" s="66">
        <v>5693630</v>
      </c>
      <c r="F29" s="20" t="s">
        <v>0</v>
      </c>
      <c r="G29" s="21" t="s">
        <v>0</v>
      </c>
      <c r="H29" s="22" t="s">
        <v>0</v>
      </c>
      <c r="I29" s="38" t="s">
        <v>0</v>
      </c>
      <c r="J29" s="38" t="s">
        <v>0</v>
      </c>
      <c r="K29" s="23" t="s">
        <v>0</v>
      </c>
      <c r="L29" s="38" t="s">
        <v>0</v>
      </c>
      <c r="M29" s="38" t="s">
        <v>0</v>
      </c>
      <c r="N29" s="23" t="s">
        <v>0</v>
      </c>
      <c r="O29" s="81" t="s">
        <v>0</v>
      </c>
      <c r="P29" s="81" t="s">
        <v>0</v>
      </c>
      <c r="Q29" s="23" t="s">
        <v>0</v>
      </c>
      <c r="R29" s="81" t="s">
        <v>0</v>
      </c>
      <c r="S29" s="81" t="s">
        <v>0</v>
      </c>
      <c r="T29" s="23" t="s">
        <v>0</v>
      </c>
      <c r="U29" s="81" t="s">
        <v>0</v>
      </c>
      <c r="V29" s="81" t="s">
        <v>0</v>
      </c>
      <c r="W29" s="23" t="s">
        <v>0</v>
      </c>
      <c r="X29" s="81" t="s">
        <v>0</v>
      </c>
      <c r="Y29" s="81" t="s">
        <v>0</v>
      </c>
      <c r="Z29" s="23" t="s">
        <v>0</v>
      </c>
    </row>
    <row r="30" spans="1:26" ht="13.5" thickBot="1">
      <c r="A30" s="28" t="s">
        <v>40</v>
      </c>
      <c r="B30" s="29" t="s">
        <v>41</v>
      </c>
      <c r="C30" s="30">
        <v>37606</v>
      </c>
      <c r="D30" s="73">
        <v>37669</v>
      </c>
      <c r="E30" s="52">
        <v>4674400</v>
      </c>
      <c r="F30" s="31" t="s">
        <v>0</v>
      </c>
      <c r="G30" s="32" t="s">
        <v>0</v>
      </c>
      <c r="H30" s="33" t="s">
        <v>0</v>
      </c>
      <c r="I30" s="39" t="s">
        <v>0</v>
      </c>
      <c r="J30" s="39" t="s">
        <v>0</v>
      </c>
      <c r="K30" s="34" t="s">
        <v>0</v>
      </c>
      <c r="L30" s="39" t="s">
        <v>0</v>
      </c>
      <c r="M30" s="39" t="s">
        <v>0</v>
      </c>
      <c r="N30" s="34" t="s">
        <v>0</v>
      </c>
      <c r="O30" s="82" t="s">
        <v>0</v>
      </c>
      <c r="P30" s="82" t="s">
        <v>0</v>
      </c>
      <c r="Q30" s="34" t="s">
        <v>0</v>
      </c>
      <c r="R30" s="82" t="s">
        <v>0</v>
      </c>
      <c r="S30" s="82" t="s">
        <v>0</v>
      </c>
      <c r="T30" s="34" t="s">
        <v>0</v>
      </c>
      <c r="U30" s="82" t="s">
        <v>0</v>
      </c>
      <c r="V30" s="82" t="s">
        <v>0</v>
      </c>
      <c r="W30" s="34" t="s">
        <v>0</v>
      </c>
      <c r="X30" s="82" t="s">
        <v>0</v>
      </c>
      <c r="Y30" s="82" t="s">
        <v>0</v>
      </c>
      <c r="Z30" s="34" t="s">
        <v>0</v>
      </c>
    </row>
    <row r="31" ht="14.25" thickBot="1" thickTop="1"/>
    <row r="32" spans="3:20" ht="13.5" thickTop="1">
      <c r="C32" s="219" t="s">
        <v>60</v>
      </c>
      <c r="D32" s="85" t="s">
        <v>57</v>
      </c>
      <c r="E32" s="95">
        <f>SUM(E7:E13)</f>
        <v>1764627</v>
      </c>
      <c r="F32" s="95"/>
      <c r="G32" s="95"/>
      <c r="H32" s="95">
        <f>SUM(H7:H13)</f>
        <v>385382</v>
      </c>
      <c r="I32" s="95"/>
      <c r="J32" s="95"/>
      <c r="K32" s="95">
        <f>SUM(K7:K13)</f>
        <v>728712</v>
      </c>
      <c r="L32" s="95"/>
      <c r="M32" s="95"/>
      <c r="N32" s="95">
        <f>SUM(N7:N13)</f>
        <v>423580</v>
      </c>
      <c r="O32" s="95"/>
      <c r="P32" s="95"/>
      <c r="Q32" s="95">
        <f>SUM(Q7:Q13)</f>
        <v>0</v>
      </c>
      <c r="R32" s="95"/>
      <c r="S32" s="95"/>
      <c r="T32" s="86">
        <f>SUM(T7:T13)</f>
        <v>0</v>
      </c>
    </row>
    <row r="33" spans="3:20" ht="12.75">
      <c r="C33" s="220"/>
      <c r="D33" s="87" t="s">
        <v>58</v>
      </c>
      <c r="E33" s="88">
        <f>SUM(E15:E25)</f>
        <v>10475106</v>
      </c>
      <c r="F33" s="88"/>
      <c r="G33" s="88"/>
      <c r="H33" s="88">
        <f>SUM(H15:H25)</f>
        <v>3072455</v>
      </c>
      <c r="I33" s="88"/>
      <c r="J33" s="88"/>
      <c r="K33" s="88">
        <f>SUM(K15:K25)</f>
        <v>434002.04</v>
      </c>
      <c r="L33" s="88"/>
      <c r="M33" s="88"/>
      <c r="N33" s="88">
        <f>SUM(N15:N25)</f>
        <v>366807.53</v>
      </c>
      <c r="O33" s="88"/>
      <c r="P33" s="88"/>
      <c r="Q33" s="88">
        <f>SUM(Q15:Q25)</f>
        <v>0</v>
      </c>
      <c r="R33" s="88"/>
      <c r="S33" s="88"/>
      <c r="T33" s="89">
        <f>SUM(T15:T25)</f>
        <v>0</v>
      </c>
    </row>
    <row r="34" spans="3:20" ht="12" customHeight="1" thickBot="1">
      <c r="C34" s="221"/>
      <c r="D34" s="90" t="s">
        <v>61</v>
      </c>
      <c r="E34" s="91">
        <f>SUM(E27:E30)</f>
        <v>16939600</v>
      </c>
      <c r="F34" s="91"/>
      <c r="G34" s="91"/>
      <c r="H34" s="91">
        <f>SUM(H27:H30)</f>
        <v>6571570</v>
      </c>
      <c r="I34" s="91"/>
      <c r="J34" s="91"/>
      <c r="K34" s="91">
        <f>SUM(K27:K30)</f>
        <v>10309156.07</v>
      </c>
      <c r="L34" s="91"/>
      <c r="M34" s="91"/>
      <c r="N34" s="91">
        <f>SUM(N27:N30)</f>
        <v>2916459.73</v>
      </c>
      <c r="O34" s="91"/>
      <c r="P34" s="91"/>
      <c r="Q34" s="91">
        <f>SUM(Q27:Q30)</f>
        <v>550211.89</v>
      </c>
      <c r="R34" s="91"/>
      <c r="S34" s="91"/>
      <c r="T34" s="92">
        <f>SUM(T27:T30)</f>
        <v>1456752.15</v>
      </c>
    </row>
    <row r="35" spans="3:21" s="84" customFormat="1" ht="17.25" thickBot="1" thickTop="1">
      <c r="C35" s="93" t="s">
        <v>59</v>
      </c>
      <c r="D35" s="94"/>
      <c r="E35" s="96">
        <f>SUM(E32:E34)</f>
        <v>29179333</v>
      </c>
      <c r="F35" s="96"/>
      <c r="G35" s="96"/>
      <c r="H35" s="96">
        <f>SUM(H32:H34)</f>
        <v>10029407</v>
      </c>
      <c r="I35" s="96"/>
      <c r="J35" s="96"/>
      <c r="K35" s="96">
        <f>SUM(K32:K34)</f>
        <v>11471870.11</v>
      </c>
      <c r="L35" s="96"/>
      <c r="M35" s="96"/>
      <c r="N35" s="96">
        <f>SUM(N32:N34)</f>
        <v>3706847.26</v>
      </c>
      <c r="O35" s="96"/>
      <c r="P35" s="96"/>
      <c r="Q35" s="96">
        <f>SUM(Q32:Q34)</f>
        <v>550211.89</v>
      </c>
      <c r="R35" s="96"/>
      <c r="S35" s="96"/>
      <c r="T35" s="97">
        <f>SUM(T32:T34)</f>
        <v>1456752.15</v>
      </c>
      <c r="U35" s="98">
        <f>SUM(E35:T35)</f>
        <v>56394421.41</v>
      </c>
    </row>
    <row r="36" ht="13.5" thickTop="1"/>
    <row r="48" ht="12.75">
      <c r="D48" s="35"/>
    </row>
  </sheetData>
  <mergeCells count="28">
    <mergeCell ref="R4:T4"/>
    <mergeCell ref="U4:W4"/>
    <mergeCell ref="X4:Z4"/>
    <mergeCell ref="X5:Y5"/>
    <mergeCell ref="Z5:Z6"/>
    <mergeCell ref="R5:S5"/>
    <mergeCell ref="T5:T6"/>
    <mergeCell ref="U5:V5"/>
    <mergeCell ref="W5:W6"/>
    <mergeCell ref="A3:A6"/>
    <mergeCell ref="B3:B6"/>
    <mergeCell ref="C5:D5"/>
    <mergeCell ref="E5:E6"/>
    <mergeCell ref="C4:E4"/>
    <mergeCell ref="I5:J5"/>
    <mergeCell ref="K5:K6"/>
    <mergeCell ref="H5:H6"/>
    <mergeCell ref="F5:G5"/>
    <mergeCell ref="C32:C34"/>
    <mergeCell ref="C3:Q3"/>
    <mergeCell ref="O4:Q4"/>
    <mergeCell ref="O5:P5"/>
    <mergeCell ref="Q5:Q6"/>
    <mergeCell ref="F4:H4"/>
    <mergeCell ref="N5:N6"/>
    <mergeCell ref="L5:M5"/>
    <mergeCell ref="L4:N4"/>
    <mergeCell ref="I4:K4"/>
  </mergeCells>
  <printOptions/>
  <pageMargins left="0.29" right="0.25" top="1" bottom="1" header="0.4921259845" footer="0.4921259845"/>
  <pageSetup fitToHeight="1" fitToWidth="1" horizontalDpi="600" verticalDpi="600" orientation="landscape" paperSize="9" scale="38" r:id="rId1"/>
  <headerFooter alignWithMargins="0">
    <oddHeader>&amp;LPríloha č.2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zoomScale="75" zoomScaleNormal="75" workbookViewId="0" topLeftCell="A1">
      <selection activeCell="X34" sqref="X34"/>
    </sheetView>
  </sheetViews>
  <sheetFormatPr defaultColWidth="9.00390625" defaultRowHeight="12.75"/>
  <cols>
    <col min="2" max="2" width="12.75390625" style="0" customWidth="1"/>
    <col min="3" max="3" width="4.625" style="0" customWidth="1"/>
    <col min="4" max="4" width="4.75390625" style="0" customWidth="1"/>
    <col min="5" max="5" width="6.00390625" style="0" customWidth="1"/>
    <col min="6" max="7" width="4.75390625" style="0" customWidth="1"/>
    <col min="8" max="8" width="6.00390625" style="0" customWidth="1"/>
    <col min="9" max="10" width="4.75390625" style="0" customWidth="1"/>
    <col min="11" max="11" width="6.00390625" style="0" customWidth="1"/>
    <col min="12" max="13" width="4.75390625" style="0" customWidth="1"/>
    <col min="14" max="14" width="6.00390625" style="0" customWidth="1"/>
    <col min="15" max="15" width="6.25390625" style="0" customWidth="1"/>
    <col min="16" max="16" width="4.75390625" style="0" customWidth="1"/>
    <col min="17" max="17" width="6.00390625" style="0" customWidth="1"/>
    <col min="18" max="19" width="4.75390625" style="0" customWidth="1"/>
    <col min="20" max="20" width="6.00390625" style="0" customWidth="1"/>
    <col min="21" max="22" width="4.625" style="0" customWidth="1"/>
    <col min="23" max="23" width="6.00390625" style="0" customWidth="1"/>
    <col min="24" max="25" width="4.75390625" style="0" customWidth="1"/>
    <col min="26" max="26" width="6.00390625" style="0" customWidth="1"/>
  </cols>
  <sheetData>
    <row r="1" spans="1:26" ht="15">
      <c r="A1" s="105" t="s">
        <v>67</v>
      </c>
      <c r="B1" s="42"/>
      <c r="C1" s="42"/>
      <c r="D1" s="42"/>
      <c r="E1" s="42"/>
      <c r="F1" s="42"/>
      <c r="G1" s="42"/>
      <c r="H1" s="42"/>
      <c r="I1" s="42"/>
      <c r="J1" s="42"/>
      <c r="K1" s="83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8:26" ht="13.5" thickBot="1">
      <c r="R2" s="203"/>
      <c r="S2" s="203"/>
      <c r="T2" s="203"/>
      <c r="U2" s="203"/>
      <c r="V2" s="203"/>
      <c r="W2" s="203"/>
      <c r="X2" s="203"/>
      <c r="Y2" s="203"/>
      <c r="Z2" s="203"/>
    </row>
    <row r="3" spans="1:26" ht="14.25" thickBot="1" thickTop="1">
      <c r="A3" s="235" t="s">
        <v>23</v>
      </c>
      <c r="B3" s="235" t="s">
        <v>21</v>
      </c>
      <c r="C3" s="222" t="s">
        <v>22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37"/>
      <c r="P3" s="237"/>
      <c r="Q3" s="237"/>
      <c r="R3" s="238"/>
      <c r="S3" s="238"/>
      <c r="T3" s="238"/>
      <c r="U3" s="238"/>
      <c r="V3" s="238"/>
      <c r="W3" s="238"/>
      <c r="X3" s="238"/>
      <c r="Y3" s="238"/>
      <c r="Z3" s="239"/>
    </row>
    <row r="4" spans="1:26" ht="14.25" thickBot="1" thickTop="1">
      <c r="A4" s="235"/>
      <c r="B4" s="235"/>
      <c r="C4" s="236" t="s">
        <v>24</v>
      </c>
      <c r="D4" s="236"/>
      <c r="E4" s="236"/>
      <c r="F4" s="236" t="s">
        <v>25</v>
      </c>
      <c r="G4" s="236"/>
      <c r="H4" s="236"/>
      <c r="I4" s="233" t="s">
        <v>30</v>
      </c>
      <c r="J4" s="215"/>
      <c r="K4" s="216"/>
      <c r="L4" s="233" t="s">
        <v>33</v>
      </c>
      <c r="M4" s="215"/>
      <c r="N4" s="216"/>
      <c r="O4" s="233" t="s">
        <v>54</v>
      </c>
      <c r="P4" s="215"/>
      <c r="Q4" s="216"/>
      <c r="R4" s="233" t="s">
        <v>64</v>
      </c>
      <c r="S4" s="215"/>
      <c r="T4" s="216"/>
      <c r="U4" s="233" t="s">
        <v>65</v>
      </c>
      <c r="V4" s="215"/>
      <c r="W4" s="216"/>
      <c r="X4" s="233" t="s">
        <v>66</v>
      </c>
      <c r="Y4" s="215"/>
      <c r="Z4" s="216"/>
    </row>
    <row r="5" spans="1:26" ht="14.25" thickBot="1" thickTop="1">
      <c r="A5" s="235"/>
      <c r="B5" s="235"/>
      <c r="C5" s="234" t="s">
        <v>26</v>
      </c>
      <c r="D5" s="234"/>
      <c r="E5" s="240" t="s">
        <v>27</v>
      </c>
      <c r="F5" s="234" t="s">
        <v>26</v>
      </c>
      <c r="G5" s="234"/>
      <c r="H5" s="240" t="s">
        <v>27</v>
      </c>
      <c r="I5" s="234" t="s">
        <v>26</v>
      </c>
      <c r="J5" s="234"/>
      <c r="K5" s="217" t="s">
        <v>27</v>
      </c>
      <c r="L5" s="234" t="s">
        <v>26</v>
      </c>
      <c r="M5" s="234"/>
      <c r="N5" s="217" t="s">
        <v>27</v>
      </c>
      <c r="O5" s="234" t="s">
        <v>26</v>
      </c>
      <c r="P5" s="234"/>
      <c r="Q5" s="217" t="s">
        <v>27</v>
      </c>
      <c r="R5" s="234" t="s">
        <v>26</v>
      </c>
      <c r="S5" s="234"/>
      <c r="T5" s="217" t="s">
        <v>27</v>
      </c>
      <c r="U5" s="234" t="s">
        <v>26</v>
      </c>
      <c r="V5" s="234"/>
      <c r="W5" s="217" t="s">
        <v>27</v>
      </c>
      <c r="X5" s="234" t="s">
        <v>26</v>
      </c>
      <c r="Y5" s="234"/>
      <c r="Z5" s="217" t="s">
        <v>27</v>
      </c>
    </row>
    <row r="6" spans="1:26" ht="14.25" thickBot="1" thickTop="1">
      <c r="A6" s="235"/>
      <c r="B6" s="235"/>
      <c r="C6" s="117" t="s">
        <v>28</v>
      </c>
      <c r="D6" s="117" t="s">
        <v>29</v>
      </c>
      <c r="E6" s="240"/>
      <c r="F6" s="117" t="s">
        <v>28</v>
      </c>
      <c r="G6" s="117" t="s">
        <v>29</v>
      </c>
      <c r="H6" s="240"/>
      <c r="I6" s="117" t="s">
        <v>28</v>
      </c>
      <c r="J6" s="117" t="s">
        <v>29</v>
      </c>
      <c r="K6" s="217"/>
      <c r="L6" s="117" t="s">
        <v>28</v>
      </c>
      <c r="M6" s="117" t="s">
        <v>29</v>
      </c>
      <c r="N6" s="217"/>
      <c r="O6" s="117" t="s">
        <v>28</v>
      </c>
      <c r="P6" s="117" t="s">
        <v>29</v>
      </c>
      <c r="Q6" s="217"/>
      <c r="R6" s="117" t="s">
        <v>28</v>
      </c>
      <c r="S6" s="117" t="s">
        <v>29</v>
      </c>
      <c r="T6" s="217"/>
      <c r="U6" s="117" t="s">
        <v>28</v>
      </c>
      <c r="V6" s="117" t="s">
        <v>29</v>
      </c>
      <c r="W6" s="217"/>
      <c r="X6" s="117" t="s">
        <v>28</v>
      </c>
      <c r="Y6" s="117" t="s">
        <v>29</v>
      </c>
      <c r="Z6" s="217"/>
    </row>
    <row r="7" spans="1:26" ht="13.5" thickTop="1">
      <c r="A7" s="107" t="s">
        <v>38</v>
      </c>
      <c r="B7" s="108" t="s">
        <v>39</v>
      </c>
      <c r="C7" s="118">
        <v>37237</v>
      </c>
      <c r="D7" s="119" t="s">
        <v>0</v>
      </c>
      <c r="E7" s="120">
        <v>1295</v>
      </c>
      <c r="F7" s="121" t="s">
        <v>0</v>
      </c>
      <c r="G7" s="122" t="s">
        <v>0</v>
      </c>
      <c r="H7" s="123" t="s">
        <v>0</v>
      </c>
      <c r="I7" s="124" t="s">
        <v>0</v>
      </c>
      <c r="J7" s="124" t="s">
        <v>0</v>
      </c>
      <c r="K7" s="125" t="s">
        <v>0</v>
      </c>
      <c r="L7" s="126" t="s">
        <v>0</v>
      </c>
      <c r="M7" s="127" t="s">
        <v>0</v>
      </c>
      <c r="N7" s="128" t="s">
        <v>0</v>
      </c>
      <c r="O7" s="126" t="s">
        <v>0</v>
      </c>
      <c r="P7" s="127" t="s">
        <v>0</v>
      </c>
      <c r="Q7" s="128" t="s">
        <v>0</v>
      </c>
      <c r="R7" s="126" t="s">
        <v>0</v>
      </c>
      <c r="S7" s="127" t="s">
        <v>0</v>
      </c>
      <c r="T7" s="128" t="s">
        <v>0</v>
      </c>
      <c r="U7" s="126" t="s">
        <v>0</v>
      </c>
      <c r="V7" s="127" t="s">
        <v>0</v>
      </c>
      <c r="W7" s="128" t="s">
        <v>0</v>
      </c>
      <c r="X7" s="126" t="s">
        <v>0</v>
      </c>
      <c r="Y7" s="127" t="s">
        <v>0</v>
      </c>
      <c r="Z7" s="128" t="s">
        <v>0</v>
      </c>
    </row>
    <row r="8" spans="1:26" ht="12.75">
      <c r="A8" s="109" t="s">
        <v>36</v>
      </c>
      <c r="B8" s="110" t="s">
        <v>37</v>
      </c>
      <c r="C8" s="129">
        <v>37593</v>
      </c>
      <c r="D8" s="130" t="s">
        <v>0</v>
      </c>
      <c r="E8" s="120">
        <v>30000</v>
      </c>
      <c r="F8" s="129" t="s">
        <v>0</v>
      </c>
      <c r="G8" s="131" t="s">
        <v>0</v>
      </c>
      <c r="H8" s="123" t="s">
        <v>0</v>
      </c>
      <c r="I8" s="132" t="s">
        <v>0</v>
      </c>
      <c r="J8" s="132" t="s">
        <v>0</v>
      </c>
      <c r="K8" s="133" t="s">
        <v>0</v>
      </c>
      <c r="L8" s="132" t="s">
        <v>0</v>
      </c>
      <c r="M8" s="134" t="s">
        <v>0</v>
      </c>
      <c r="N8" s="128" t="s">
        <v>0</v>
      </c>
      <c r="O8" s="132" t="s">
        <v>0</v>
      </c>
      <c r="P8" s="134" t="s">
        <v>0</v>
      </c>
      <c r="Q8" s="128" t="s">
        <v>0</v>
      </c>
      <c r="R8" s="132" t="s">
        <v>0</v>
      </c>
      <c r="S8" s="134" t="s">
        <v>0</v>
      </c>
      <c r="T8" s="128" t="s">
        <v>0</v>
      </c>
      <c r="U8" s="132" t="s">
        <v>0</v>
      </c>
      <c r="V8" s="134" t="s">
        <v>0</v>
      </c>
      <c r="W8" s="128" t="s">
        <v>0</v>
      </c>
      <c r="X8" s="132" t="s">
        <v>0</v>
      </c>
      <c r="Y8" s="134" t="s">
        <v>0</v>
      </c>
      <c r="Z8" s="128" t="s">
        <v>0</v>
      </c>
    </row>
    <row r="9" spans="1:26" ht="12.75">
      <c r="A9" s="111" t="s">
        <v>1</v>
      </c>
      <c r="B9" s="112" t="s">
        <v>2</v>
      </c>
      <c r="C9" s="135">
        <v>37117</v>
      </c>
      <c r="D9" s="136">
        <v>37176</v>
      </c>
      <c r="E9" s="137">
        <v>95382</v>
      </c>
      <c r="F9" s="135">
        <v>37145</v>
      </c>
      <c r="G9" s="136">
        <v>37194</v>
      </c>
      <c r="H9" s="137">
        <v>95382</v>
      </c>
      <c r="I9" s="138">
        <v>37321</v>
      </c>
      <c r="J9" s="138">
        <v>37413</v>
      </c>
      <c r="K9" s="139">
        <v>304020</v>
      </c>
      <c r="L9" s="126">
        <v>37544</v>
      </c>
      <c r="M9" s="138">
        <v>37596</v>
      </c>
      <c r="N9" s="140">
        <v>268272</v>
      </c>
      <c r="O9" s="138" t="s">
        <v>0</v>
      </c>
      <c r="P9" s="138" t="s">
        <v>0</v>
      </c>
      <c r="Q9" s="140" t="s">
        <v>0</v>
      </c>
      <c r="R9" s="138" t="s">
        <v>0</v>
      </c>
      <c r="S9" s="138" t="s">
        <v>0</v>
      </c>
      <c r="T9" s="140" t="s">
        <v>0</v>
      </c>
      <c r="U9" s="138" t="s">
        <v>0</v>
      </c>
      <c r="V9" s="138" t="s">
        <v>0</v>
      </c>
      <c r="W9" s="140" t="s">
        <v>0</v>
      </c>
      <c r="X9" s="138" t="s">
        <v>0</v>
      </c>
      <c r="Y9" s="138" t="s">
        <v>0</v>
      </c>
      <c r="Z9" s="140" t="s">
        <v>0</v>
      </c>
    </row>
    <row r="10" spans="1:26" ht="12.75">
      <c r="A10" s="107" t="s">
        <v>34</v>
      </c>
      <c r="B10" s="113" t="s">
        <v>35</v>
      </c>
      <c r="C10" s="118">
        <v>37523</v>
      </c>
      <c r="D10" s="141">
        <v>37550</v>
      </c>
      <c r="E10" s="120">
        <v>290000</v>
      </c>
      <c r="F10" s="118">
        <v>37523</v>
      </c>
      <c r="G10" s="122">
        <v>37565</v>
      </c>
      <c r="H10" s="120">
        <v>290000</v>
      </c>
      <c r="I10" s="124">
        <v>37680</v>
      </c>
      <c r="J10" s="124">
        <v>37756</v>
      </c>
      <c r="K10" s="142">
        <v>424692</v>
      </c>
      <c r="L10" s="138">
        <v>37797</v>
      </c>
      <c r="M10" s="143"/>
      <c r="N10" s="128">
        <v>155308</v>
      </c>
      <c r="O10" s="132" t="s">
        <v>0</v>
      </c>
      <c r="P10" s="132" t="s">
        <v>0</v>
      </c>
      <c r="Q10" s="128" t="s">
        <v>0</v>
      </c>
      <c r="R10" s="132" t="s">
        <v>0</v>
      </c>
      <c r="S10" s="132" t="s">
        <v>0</v>
      </c>
      <c r="T10" s="128" t="s">
        <v>0</v>
      </c>
      <c r="U10" s="132" t="s">
        <v>0</v>
      </c>
      <c r="V10" s="132" t="s">
        <v>0</v>
      </c>
      <c r="W10" s="128" t="s">
        <v>0</v>
      </c>
      <c r="X10" s="132" t="s">
        <v>0</v>
      </c>
      <c r="Y10" s="132" t="s">
        <v>0</v>
      </c>
      <c r="Z10" s="128" t="s">
        <v>0</v>
      </c>
    </row>
    <row r="11" spans="1:26" ht="12.75">
      <c r="A11" s="194" t="s">
        <v>42</v>
      </c>
      <c r="B11" s="195" t="s">
        <v>43</v>
      </c>
      <c r="C11" s="196">
        <v>37733</v>
      </c>
      <c r="D11" s="197">
        <v>37937</v>
      </c>
      <c r="E11" s="144">
        <v>330000</v>
      </c>
      <c r="F11" s="118" t="s">
        <v>0</v>
      </c>
      <c r="G11" s="122" t="s">
        <v>0</v>
      </c>
      <c r="H11" s="145" t="s">
        <v>0</v>
      </c>
      <c r="I11" s="124" t="s">
        <v>0</v>
      </c>
      <c r="J11" s="124" t="s">
        <v>0</v>
      </c>
      <c r="K11" s="146" t="s">
        <v>0</v>
      </c>
      <c r="L11" s="132" t="s">
        <v>0</v>
      </c>
      <c r="M11" s="132" t="s">
        <v>0</v>
      </c>
      <c r="N11" s="128" t="s">
        <v>0</v>
      </c>
      <c r="O11" s="132" t="s">
        <v>0</v>
      </c>
      <c r="P11" s="132" t="s">
        <v>0</v>
      </c>
      <c r="Q11" s="128" t="s">
        <v>0</v>
      </c>
      <c r="R11" s="132" t="s">
        <v>0</v>
      </c>
      <c r="S11" s="132" t="s">
        <v>0</v>
      </c>
      <c r="T11" s="128" t="s">
        <v>0</v>
      </c>
      <c r="U11" s="132" t="s">
        <v>0</v>
      </c>
      <c r="V11" s="132" t="s">
        <v>0</v>
      </c>
      <c r="W11" s="128" t="s">
        <v>0</v>
      </c>
      <c r="X11" s="132" t="s">
        <v>0</v>
      </c>
      <c r="Y11" s="132" t="s">
        <v>0</v>
      </c>
      <c r="Z11" s="128" t="s">
        <v>0</v>
      </c>
    </row>
    <row r="12" spans="1:26" ht="12.75">
      <c r="A12" s="107" t="s">
        <v>62</v>
      </c>
      <c r="B12" s="113" t="s">
        <v>63</v>
      </c>
      <c r="C12" s="172"/>
      <c r="D12" s="141"/>
      <c r="E12" s="144"/>
      <c r="F12" s="118"/>
      <c r="G12" s="122"/>
      <c r="H12" s="145"/>
      <c r="I12" s="124"/>
      <c r="J12" s="124"/>
      <c r="K12" s="146"/>
      <c r="L12" s="124"/>
      <c r="M12" s="124"/>
      <c r="N12" s="146"/>
      <c r="O12" s="124"/>
      <c r="P12" s="124"/>
      <c r="Q12" s="146"/>
      <c r="R12" s="124"/>
      <c r="S12" s="124"/>
      <c r="T12" s="146"/>
      <c r="U12" s="124"/>
      <c r="V12" s="124"/>
      <c r="W12" s="146"/>
      <c r="X12" s="124"/>
      <c r="Y12" s="124"/>
      <c r="Z12" s="146"/>
    </row>
    <row r="13" spans="1:26" ht="13.5" thickBot="1">
      <c r="A13" s="107" t="s">
        <v>55</v>
      </c>
      <c r="B13" s="113" t="s">
        <v>56</v>
      </c>
      <c r="C13" s="118">
        <v>37817</v>
      </c>
      <c r="D13" s="141">
        <v>37846</v>
      </c>
      <c r="E13" s="144">
        <v>860000</v>
      </c>
      <c r="F13" s="118" t="s">
        <v>0</v>
      </c>
      <c r="G13" s="122" t="s">
        <v>0</v>
      </c>
      <c r="H13" s="145" t="s">
        <v>0</v>
      </c>
      <c r="I13" s="124" t="s">
        <v>0</v>
      </c>
      <c r="J13" s="124" t="s">
        <v>0</v>
      </c>
      <c r="K13" s="146" t="s">
        <v>0</v>
      </c>
      <c r="L13" s="124" t="s">
        <v>0</v>
      </c>
      <c r="M13" s="124" t="s">
        <v>0</v>
      </c>
      <c r="N13" s="125" t="s">
        <v>0</v>
      </c>
      <c r="O13" s="124" t="s">
        <v>0</v>
      </c>
      <c r="P13" s="124" t="s">
        <v>0</v>
      </c>
      <c r="Q13" s="125" t="s">
        <v>0</v>
      </c>
      <c r="R13" s="124" t="s">
        <v>0</v>
      </c>
      <c r="S13" s="124" t="s">
        <v>0</v>
      </c>
      <c r="T13" s="125" t="s">
        <v>0</v>
      </c>
      <c r="U13" s="124" t="s">
        <v>0</v>
      </c>
      <c r="V13" s="124" t="s">
        <v>0</v>
      </c>
      <c r="W13" s="125" t="s">
        <v>0</v>
      </c>
      <c r="X13" s="124" t="s">
        <v>0</v>
      </c>
      <c r="Y13" s="124" t="s">
        <v>0</v>
      </c>
      <c r="Z13" s="125" t="s">
        <v>0</v>
      </c>
    </row>
    <row r="14" spans="1:26" ht="14.25" thickBot="1" thickTop="1">
      <c r="A14" s="106" t="s">
        <v>31</v>
      </c>
      <c r="B14" s="101"/>
      <c r="C14" s="147"/>
      <c r="D14" s="147"/>
      <c r="E14" s="148"/>
      <c r="F14" s="147"/>
      <c r="G14" s="147"/>
      <c r="H14" s="148"/>
      <c r="I14" s="147"/>
      <c r="J14" s="147"/>
      <c r="K14" s="148"/>
      <c r="L14" s="148"/>
      <c r="M14" s="148"/>
      <c r="N14" s="148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50"/>
    </row>
    <row r="15" spans="1:26" ht="13.5" thickTop="1">
      <c r="A15" s="114" t="s">
        <v>3</v>
      </c>
      <c r="B15" s="112" t="s">
        <v>4</v>
      </c>
      <c r="C15" s="151">
        <v>37161</v>
      </c>
      <c r="D15" s="152">
        <v>37323</v>
      </c>
      <c r="E15" s="137">
        <v>396837</v>
      </c>
      <c r="F15" s="151">
        <v>37784</v>
      </c>
      <c r="G15" s="153">
        <v>37900</v>
      </c>
      <c r="H15" s="137">
        <v>396836</v>
      </c>
      <c r="I15" s="126">
        <v>37916</v>
      </c>
      <c r="J15" s="154"/>
      <c r="K15" s="139">
        <v>434002.04</v>
      </c>
      <c r="L15" s="127" t="s">
        <v>0</v>
      </c>
      <c r="M15" s="127" t="s">
        <v>0</v>
      </c>
      <c r="N15" s="155" t="s">
        <v>0</v>
      </c>
      <c r="O15" s="156"/>
      <c r="P15" s="156"/>
      <c r="Q15" s="155"/>
      <c r="R15" s="156"/>
      <c r="S15" s="156"/>
      <c r="T15" s="155"/>
      <c r="U15" s="156"/>
      <c r="V15" s="156"/>
      <c r="W15" s="155"/>
      <c r="X15" s="156"/>
      <c r="Y15" s="156"/>
      <c r="Z15" s="155"/>
    </row>
    <row r="16" spans="1:26" ht="12.75">
      <c r="A16" s="109" t="s">
        <v>5</v>
      </c>
      <c r="B16" s="110" t="s">
        <v>6</v>
      </c>
      <c r="C16" s="129">
        <v>37214</v>
      </c>
      <c r="D16" s="131">
        <v>37319</v>
      </c>
      <c r="E16" s="120">
        <v>517710</v>
      </c>
      <c r="F16" s="157" t="s">
        <v>0</v>
      </c>
      <c r="G16" s="158" t="s">
        <v>0</v>
      </c>
      <c r="H16" s="159" t="s">
        <v>0</v>
      </c>
      <c r="I16" s="134" t="s">
        <v>0</v>
      </c>
      <c r="J16" s="134" t="s">
        <v>0</v>
      </c>
      <c r="K16" s="146" t="s">
        <v>0</v>
      </c>
      <c r="L16" s="134" t="s">
        <v>0</v>
      </c>
      <c r="M16" s="134" t="s">
        <v>0</v>
      </c>
      <c r="N16" s="160" t="s">
        <v>0</v>
      </c>
      <c r="O16" s="161"/>
      <c r="P16" s="161"/>
      <c r="Q16" s="160"/>
      <c r="R16" s="161"/>
      <c r="S16" s="161"/>
      <c r="T16" s="160"/>
      <c r="U16" s="161"/>
      <c r="V16" s="161"/>
      <c r="W16" s="160"/>
      <c r="X16" s="161"/>
      <c r="Y16" s="161"/>
      <c r="Z16" s="160"/>
    </row>
    <row r="17" spans="1:26" ht="12.75">
      <c r="A17" s="109" t="s">
        <v>7</v>
      </c>
      <c r="B17" s="110" t="s">
        <v>8</v>
      </c>
      <c r="C17" s="129">
        <v>37348</v>
      </c>
      <c r="D17" s="131">
        <v>37391</v>
      </c>
      <c r="E17" s="120">
        <v>2273433</v>
      </c>
      <c r="F17" s="157" t="s">
        <v>0</v>
      </c>
      <c r="G17" s="158" t="s">
        <v>0</v>
      </c>
      <c r="H17" s="159" t="s">
        <v>0</v>
      </c>
      <c r="I17" s="134" t="s">
        <v>0</v>
      </c>
      <c r="J17" s="134" t="s">
        <v>0</v>
      </c>
      <c r="K17" s="146" t="s">
        <v>0</v>
      </c>
      <c r="L17" s="134" t="s">
        <v>0</v>
      </c>
      <c r="M17" s="134" t="s">
        <v>0</v>
      </c>
      <c r="N17" s="128" t="s">
        <v>0</v>
      </c>
      <c r="O17" s="162"/>
      <c r="P17" s="162"/>
      <c r="Q17" s="128"/>
      <c r="R17" s="162"/>
      <c r="S17" s="162"/>
      <c r="T17" s="128"/>
      <c r="U17" s="162"/>
      <c r="V17" s="162"/>
      <c r="W17" s="128"/>
      <c r="X17" s="162"/>
      <c r="Y17" s="162"/>
      <c r="Z17" s="128"/>
    </row>
    <row r="18" spans="1:26" ht="12.75">
      <c r="A18" s="109" t="s">
        <v>9</v>
      </c>
      <c r="B18" s="110" t="s">
        <v>10</v>
      </c>
      <c r="C18" s="129">
        <v>37291</v>
      </c>
      <c r="D18" s="131">
        <v>37340</v>
      </c>
      <c r="E18" s="120">
        <v>402185</v>
      </c>
      <c r="F18" s="157" t="s">
        <v>0</v>
      </c>
      <c r="G18" s="158" t="s">
        <v>0</v>
      </c>
      <c r="H18" s="159" t="s">
        <v>0</v>
      </c>
      <c r="I18" s="134" t="s">
        <v>0</v>
      </c>
      <c r="J18" s="134" t="s">
        <v>0</v>
      </c>
      <c r="K18" s="146" t="s">
        <v>0</v>
      </c>
      <c r="L18" s="134" t="s">
        <v>0</v>
      </c>
      <c r="M18" s="134" t="s">
        <v>0</v>
      </c>
      <c r="N18" s="128" t="s">
        <v>0</v>
      </c>
      <c r="O18" s="162"/>
      <c r="P18" s="162"/>
      <c r="Q18" s="128"/>
      <c r="R18" s="162"/>
      <c r="S18" s="162"/>
      <c r="T18" s="128"/>
      <c r="U18" s="162"/>
      <c r="V18" s="162"/>
      <c r="W18" s="128"/>
      <c r="X18" s="162"/>
      <c r="Y18" s="162"/>
      <c r="Z18" s="128"/>
    </row>
    <row r="19" spans="1:26" ht="12.75">
      <c r="A19" s="109" t="s">
        <v>11</v>
      </c>
      <c r="B19" s="110" t="s">
        <v>12</v>
      </c>
      <c r="C19" s="129">
        <v>37370</v>
      </c>
      <c r="D19" s="131">
        <v>37420</v>
      </c>
      <c r="E19" s="120">
        <v>548353</v>
      </c>
      <c r="F19" s="157" t="s">
        <v>0</v>
      </c>
      <c r="G19" s="158" t="s">
        <v>0</v>
      </c>
      <c r="H19" s="159" t="s">
        <v>0</v>
      </c>
      <c r="I19" s="134" t="s">
        <v>0</v>
      </c>
      <c r="J19" s="134" t="s">
        <v>0</v>
      </c>
      <c r="K19" s="146" t="s">
        <v>0</v>
      </c>
      <c r="L19" s="134" t="s">
        <v>0</v>
      </c>
      <c r="M19" s="134" t="s">
        <v>0</v>
      </c>
      <c r="N19" s="160" t="s">
        <v>0</v>
      </c>
      <c r="O19" s="161"/>
      <c r="P19" s="161"/>
      <c r="Q19" s="160"/>
      <c r="R19" s="161"/>
      <c r="S19" s="161"/>
      <c r="T19" s="160"/>
      <c r="U19" s="161"/>
      <c r="V19" s="161"/>
      <c r="W19" s="160"/>
      <c r="X19" s="161"/>
      <c r="Y19" s="161"/>
      <c r="Z19" s="160"/>
    </row>
    <row r="20" spans="1:26" ht="12.75">
      <c r="A20" s="107" t="s">
        <v>13</v>
      </c>
      <c r="B20" s="113" t="s">
        <v>14</v>
      </c>
      <c r="C20" s="121">
        <v>37579</v>
      </c>
      <c r="D20" s="141">
        <v>37613</v>
      </c>
      <c r="E20" s="120">
        <v>602488</v>
      </c>
      <c r="F20" s="163" t="s">
        <v>0</v>
      </c>
      <c r="G20" s="164" t="s">
        <v>0</v>
      </c>
      <c r="H20" s="165" t="s">
        <v>0</v>
      </c>
      <c r="I20" s="166" t="s">
        <v>0</v>
      </c>
      <c r="J20" s="166" t="s">
        <v>0</v>
      </c>
      <c r="K20" s="146" t="s">
        <v>0</v>
      </c>
      <c r="L20" s="166" t="s">
        <v>0</v>
      </c>
      <c r="M20" s="166" t="s">
        <v>0</v>
      </c>
      <c r="N20" s="167" t="s">
        <v>0</v>
      </c>
      <c r="O20" s="168"/>
      <c r="P20" s="168"/>
      <c r="Q20" s="167"/>
      <c r="R20" s="168"/>
      <c r="S20" s="168"/>
      <c r="T20" s="167"/>
      <c r="U20" s="168"/>
      <c r="V20" s="168"/>
      <c r="W20" s="167"/>
      <c r="X20" s="168"/>
      <c r="Y20" s="168"/>
      <c r="Z20" s="167"/>
    </row>
    <row r="21" spans="1:26" ht="12.75">
      <c r="A21" s="107" t="s">
        <v>44</v>
      </c>
      <c r="B21" s="113" t="s">
        <v>53</v>
      </c>
      <c r="C21" s="121">
        <v>37705</v>
      </c>
      <c r="D21" s="141">
        <v>37747</v>
      </c>
      <c r="E21" s="120">
        <v>1652700</v>
      </c>
      <c r="F21" s="163" t="s">
        <v>0</v>
      </c>
      <c r="G21" s="164" t="s">
        <v>0</v>
      </c>
      <c r="H21" s="165" t="s">
        <v>0</v>
      </c>
      <c r="I21" s="166" t="s">
        <v>0</v>
      </c>
      <c r="J21" s="166" t="s">
        <v>0</v>
      </c>
      <c r="K21" s="146" t="s">
        <v>0</v>
      </c>
      <c r="L21" s="166" t="s">
        <v>0</v>
      </c>
      <c r="M21" s="166" t="s">
        <v>0</v>
      </c>
      <c r="N21" s="167" t="s">
        <v>0</v>
      </c>
      <c r="O21" s="168"/>
      <c r="P21" s="168"/>
      <c r="Q21" s="167"/>
      <c r="R21" s="168"/>
      <c r="S21" s="168"/>
      <c r="T21" s="167"/>
      <c r="U21" s="168"/>
      <c r="V21" s="168"/>
      <c r="W21" s="167"/>
      <c r="X21" s="168"/>
      <c r="Y21" s="168"/>
      <c r="Z21" s="167"/>
    </row>
    <row r="22" spans="1:26" ht="12.75">
      <c r="A22" s="194" t="s">
        <v>45</v>
      </c>
      <c r="B22" s="195" t="s">
        <v>49</v>
      </c>
      <c r="C22" s="198">
        <v>37705</v>
      </c>
      <c r="D22" s="197">
        <v>37747</v>
      </c>
      <c r="E22" s="120">
        <v>526000</v>
      </c>
      <c r="F22" s="163" t="s">
        <v>0</v>
      </c>
      <c r="G22" s="164" t="s">
        <v>0</v>
      </c>
      <c r="H22" s="165" t="s">
        <v>0</v>
      </c>
      <c r="I22" s="166" t="s">
        <v>0</v>
      </c>
      <c r="J22" s="166" t="s">
        <v>0</v>
      </c>
      <c r="K22" s="146" t="s">
        <v>0</v>
      </c>
      <c r="L22" s="166" t="s">
        <v>0</v>
      </c>
      <c r="M22" s="166" t="s">
        <v>0</v>
      </c>
      <c r="N22" s="167" t="s">
        <v>0</v>
      </c>
      <c r="O22" s="168"/>
      <c r="P22" s="168"/>
      <c r="Q22" s="167"/>
      <c r="R22" s="168"/>
      <c r="S22" s="168"/>
      <c r="T22" s="167"/>
      <c r="U22" s="168"/>
      <c r="V22" s="168"/>
      <c r="W22" s="167"/>
      <c r="X22" s="168"/>
      <c r="Y22" s="168"/>
      <c r="Z22" s="167"/>
    </row>
    <row r="23" spans="1:26" ht="12.75">
      <c r="A23" s="107" t="s">
        <v>46</v>
      </c>
      <c r="B23" s="113" t="s">
        <v>50</v>
      </c>
      <c r="C23" s="121">
        <v>37705</v>
      </c>
      <c r="D23" s="141">
        <v>37747</v>
      </c>
      <c r="E23" s="120">
        <v>615000</v>
      </c>
      <c r="F23" s="163" t="s">
        <v>0</v>
      </c>
      <c r="G23" s="164" t="s">
        <v>0</v>
      </c>
      <c r="H23" s="165" t="s">
        <v>0</v>
      </c>
      <c r="I23" s="166" t="s">
        <v>0</v>
      </c>
      <c r="J23" s="166" t="s">
        <v>0</v>
      </c>
      <c r="K23" s="146" t="s">
        <v>0</v>
      </c>
      <c r="L23" s="166" t="s">
        <v>0</v>
      </c>
      <c r="M23" s="166" t="s">
        <v>0</v>
      </c>
      <c r="N23" s="167" t="s">
        <v>0</v>
      </c>
      <c r="O23" s="168"/>
      <c r="P23" s="168"/>
      <c r="Q23" s="167"/>
      <c r="R23" s="168"/>
      <c r="S23" s="168"/>
      <c r="T23" s="167"/>
      <c r="U23" s="168"/>
      <c r="V23" s="168"/>
      <c r="W23" s="167"/>
      <c r="X23" s="168"/>
      <c r="Y23" s="168"/>
      <c r="Z23" s="167"/>
    </row>
    <row r="24" spans="1:26" ht="12.75">
      <c r="A24" s="107" t="s">
        <v>47</v>
      </c>
      <c r="B24" s="113" t="s">
        <v>51</v>
      </c>
      <c r="C24" s="121">
        <v>37705</v>
      </c>
      <c r="D24" s="141">
        <v>37747</v>
      </c>
      <c r="E24" s="120">
        <v>980400</v>
      </c>
      <c r="F24" s="163" t="s">
        <v>0</v>
      </c>
      <c r="G24" s="164" t="s">
        <v>0</v>
      </c>
      <c r="H24" s="165" t="s">
        <v>0</v>
      </c>
      <c r="I24" s="166" t="s">
        <v>0</v>
      </c>
      <c r="J24" s="166" t="s">
        <v>0</v>
      </c>
      <c r="K24" s="146" t="s">
        <v>0</v>
      </c>
      <c r="L24" s="166" t="s">
        <v>0</v>
      </c>
      <c r="M24" s="166" t="s">
        <v>0</v>
      </c>
      <c r="N24" s="167" t="s">
        <v>0</v>
      </c>
      <c r="O24" s="168"/>
      <c r="P24" s="168"/>
      <c r="Q24" s="167"/>
      <c r="R24" s="168"/>
      <c r="S24" s="168"/>
      <c r="T24" s="167"/>
      <c r="U24" s="168"/>
      <c r="V24" s="168"/>
      <c r="W24" s="167"/>
      <c r="X24" s="168"/>
      <c r="Y24" s="168"/>
      <c r="Z24" s="167"/>
    </row>
    <row r="25" spans="1:26" ht="13.5" thickBot="1">
      <c r="A25" s="107" t="s">
        <v>48</v>
      </c>
      <c r="B25" s="113" t="s">
        <v>52</v>
      </c>
      <c r="C25" s="121">
        <v>37705</v>
      </c>
      <c r="D25" s="141">
        <v>37747</v>
      </c>
      <c r="E25" s="144">
        <v>1960000</v>
      </c>
      <c r="F25" s="163" t="s">
        <v>0</v>
      </c>
      <c r="G25" s="164" t="s">
        <v>0</v>
      </c>
      <c r="H25" s="165" t="s">
        <v>0</v>
      </c>
      <c r="I25" s="166" t="s">
        <v>0</v>
      </c>
      <c r="J25" s="166" t="s">
        <v>0</v>
      </c>
      <c r="K25" s="146" t="s">
        <v>0</v>
      </c>
      <c r="L25" s="166" t="s">
        <v>0</v>
      </c>
      <c r="M25" s="166" t="s">
        <v>0</v>
      </c>
      <c r="N25" s="167" t="s">
        <v>0</v>
      </c>
      <c r="O25" s="168"/>
      <c r="P25" s="168"/>
      <c r="Q25" s="167"/>
      <c r="R25" s="168"/>
      <c r="S25" s="168"/>
      <c r="T25" s="167"/>
      <c r="U25" s="168"/>
      <c r="V25" s="168"/>
      <c r="W25" s="167"/>
      <c r="X25" s="168"/>
      <c r="Y25" s="168"/>
      <c r="Z25" s="167"/>
    </row>
    <row r="26" spans="1:26" ht="14.25" thickBot="1" thickTop="1">
      <c r="A26" s="106" t="s">
        <v>32</v>
      </c>
      <c r="B26" s="101"/>
      <c r="C26" s="147"/>
      <c r="D26" s="147"/>
      <c r="E26" s="148"/>
      <c r="F26" s="147"/>
      <c r="G26" s="147"/>
      <c r="H26" s="148"/>
      <c r="I26" s="147"/>
      <c r="J26" s="147"/>
      <c r="K26" s="148"/>
      <c r="L26" s="148"/>
      <c r="M26" s="148"/>
      <c r="N26" s="148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50"/>
    </row>
    <row r="27" spans="1:26" ht="13.5" thickTop="1">
      <c r="A27" s="114" t="s">
        <v>15</v>
      </c>
      <c r="B27" s="112" t="s">
        <v>16</v>
      </c>
      <c r="C27" s="151">
        <v>37110</v>
      </c>
      <c r="D27" s="152">
        <v>37167</v>
      </c>
      <c r="E27" s="137">
        <v>3856650</v>
      </c>
      <c r="F27" s="151">
        <v>37369</v>
      </c>
      <c r="G27" s="153">
        <v>37412</v>
      </c>
      <c r="H27" s="137">
        <v>3856650</v>
      </c>
      <c r="I27" s="126">
        <v>37557</v>
      </c>
      <c r="J27" s="126">
        <v>37603</v>
      </c>
      <c r="K27" s="169">
        <v>5795059.44</v>
      </c>
      <c r="L27" s="126">
        <v>37673</v>
      </c>
      <c r="M27" s="126">
        <v>37762</v>
      </c>
      <c r="N27" s="169">
        <v>2916459.73</v>
      </c>
      <c r="O27" s="126">
        <v>37797</v>
      </c>
      <c r="P27" s="126">
        <v>37918</v>
      </c>
      <c r="Q27" s="170">
        <v>550211.89</v>
      </c>
      <c r="R27" s="126">
        <v>37938</v>
      </c>
      <c r="S27" s="171" t="s">
        <v>0</v>
      </c>
      <c r="T27" s="169">
        <v>1456752.15</v>
      </c>
      <c r="U27" s="126"/>
      <c r="V27" s="126"/>
      <c r="W27" s="169"/>
      <c r="X27" s="126"/>
      <c r="Y27" s="126"/>
      <c r="Z27" s="169"/>
    </row>
    <row r="28" spans="1:26" ht="12.75">
      <c r="A28" s="109" t="s">
        <v>17</v>
      </c>
      <c r="B28" s="110" t="s">
        <v>18</v>
      </c>
      <c r="C28" s="129">
        <v>37480</v>
      </c>
      <c r="D28" s="172">
        <v>37526</v>
      </c>
      <c r="E28" s="173">
        <v>2714920</v>
      </c>
      <c r="F28" s="129">
        <v>37714</v>
      </c>
      <c r="G28" s="172">
        <v>37795</v>
      </c>
      <c r="H28" s="173">
        <v>2714920</v>
      </c>
      <c r="I28" s="132">
        <v>37938</v>
      </c>
      <c r="J28" s="174" t="s">
        <v>0</v>
      </c>
      <c r="K28" s="169">
        <v>4514096.63</v>
      </c>
      <c r="L28" s="134" t="s">
        <v>0</v>
      </c>
      <c r="M28" s="134" t="s">
        <v>0</v>
      </c>
      <c r="N28" s="160" t="s">
        <v>0</v>
      </c>
      <c r="O28" s="161" t="s">
        <v>0</v>
      </c>
      <c r="P28" s="161" t="s">
        <v>0</v>
      </c>
      <c r="Q28" s="160" t="s">
        <v>0</v>
      </c>
      <c r="R28" s="161" t="s">
        <v>0</v>
      </c>
      <c r="S28" s="161" t="s">
        <v>0</v>
      </c>
      <c r="T28" s="160" t="s">
        <v>0</v>
      </c>
      <c r="U28" s="161" t="s">
        <v>0</v>
      </c>
      <c r="V28" s="161" t="s">
        <v>0</v>
      </c>
      <c r="W28" s="160" t="s">
        <v>0</v>
      </c>
      <c r="X28" s="161" t="s">
        <v>0</v>
      </c>
      <c r="Y28" s="161" t="s">
        <v>0</v>
      </c>
      <c r="Z28" s="160" t="s">
        <v>0</v>
      </c>
    </row>
    <row r="29" spans="1:26" ht="12.75">
      <c r="A29" s="107" t="s">
        <v>19</v>
      </c>
      <c r="B29" s="113" t="s">
        <v>20</v>
      </c>
      <c r="C29" s="121">
        <v>37368</v>
      </c>
      <c r="D29" s="141">
        <v>37405</v>
      </c>
      <c r="E29" s="175">
        <v>5693630</v>
      </c>
      <c r="F29" s="163" t="s">
        <v>0</v>
      </c>
      <c r="G29" s="164" t="s">
        <v>0</v>
      </c>
      <c r="H29" s="165" t="s">
        <v>0</v>
      </c>
      <c r="I29" s="166" t="s">
        <v>0</v>
      </c>
      <c r="J29" s="166" t="s">
        <v>0</v>
      </c>
      <c r="K29" s="167" t="s">
        <v>0</v>
      </c>
      <c r="L29" s="166" t="s">
        <v>0</v>
      </c>
      <c r="M29" s="166" t="s">
        <v>0</v>
      </c>
      <c r="N29" s="167" t="s">
        <v>0</v>
      </c>
      <c r="O29" s="168" t="s">
        <v>0</v>
      </c>
      <c r="P29" s="168" t="s">
        <v>0</v>
      </c>
      <c r="Q29" s="167" t="s">
        <v>0</v>
      </c>
      <c r="R29" s="168" t="s">
        <v>0</v>
      </c>
      <c r="S29" s="168" t="s">
        <v>0</v>
      </c>
      <c r="T29" s="167" t="s">
        <v>0</v>
      </c>
      <c r="U29" s="168" t="s">
        <v>0</v>
      </c>
      <c r="V29" s="168" t="s">
        <v>0</v>
      </c>
      <c r="W29" s="167" t="s">
        <v>0</v>
      </c>
      <c r="X29" s="168" t="s">
        <v>0</v>
      </c>
      <c r="Y29" s="168" t="s">
        <v>0</v>
      </c>
      <c r="Z29" s="167" t="s">
        <v>0</v>
      </c>
    </row>
    <row r="30" spans="1:26" ht="13.5" thickBot="1">
      <c r="A30" s="115" t="s">
        <v>40</v>
      </c>
      <c r="B30" s="116" t="s">
        <v>41</v>
      </c>
      <c r="C30" s="176">
        <v>37606</v>
      </c>
      <c r="D30" s="177">
        <v>37669</v>
      </c>
      <c r="E30" s="178">
        <v>4674400</v>
      </c>
      <c r="F30" s="179" t="s">
        <v>0</v>
      </c>
      <c r="G30" s="180" t="s">
        <v>0</v>
      </c>
      <c r="H30" s="181" t="s">
        <v>0</v>
      </c>
      <c r="I30" s="182" t="s">
        <v>0</v>
      </c>
      <c r="J30" s="182" t="s">
        <v>0</v>
      </c>
      <c r="K30" s="183" t="s">
        <v>0</v>
      </c>
      <c r="L30" s="182" t="s">
        <v>0</v>
      </c>
      <c r="M30" s="182" t="s">
        <v>0</v>
      </c>
      <c r="N30" s="183" t="s">
        <v>0</v>
      </c>
      <c r="O30" s="184" t="s">
        <v>0</v>
      </c>
      <c r="P30" s="184" t="s">
        <v>0</v>
      </c>
      <c r="Q30" s="183" t="s">
        <v>0</v>
      </c>
      <c r="R30" s="184" t="s">
        <v>0</v>
      </c>
      <c r="S30" s="184" t="s">
        <v>0</v>
      </c>
      <c r="T30" s="183" t="s">
        <v>0</v>
      </c>
      <c r="U30" s="184" t="s">
        <v>0</v>
      </c>
      <c r="V30" s="184" t="s">
        <v>0</v>
      </c>
      <c r="W30" s="183" t="s">
        <v>0</v>
      </c>
      <c r="X30" s="184" t="s">
        <v>0</v>
      </c>
      <c r="Y30" s="184" t="s">
        <v>0</v>
      </c>
      <c r="Z30" s="183" t="s">
        <v>0</v>
      </c>
    </row>
    <row r="31" ht="14.25" thickBot="1" thickTop="1"/>
    <row r="32" spans="3:15" ht="13.5" thickTop="1">
      <c r="C32" s="245" t="s">
        <v>60</v>
      </c>
      <c r="D32" s="185" t="s">
        <v>57</v>
      </c>
      <c r="E32" s="186">
        <f>E9+E10+E13</f>
        <v>1245382</v>
      </c>
      <c r="F32" s="186"/>
      <c r="G32" s="186"/>
      <c r="H32" s="186">
        <f>H9+H10</f>
        <v>385382</v>
      </c>
      <c r="I32" s="186"/>
      <c r="J32" s="186"/>
      <c r="K32" s="186">
        <f>K9+K10</f>
        <v>728712</v>
      </c>
      <c r="L32" s="186"/>
      <c r="M32" s="186"/>
      <c r="N32" s="187">
        <f>N9</f>
        <v>268272</v>
      </c>
      <c r="O32" s="188"/>
    </row>
    <row r="33" spans="3:15" ht="12.75">
      <c r="C33" s="246"/>
      <c r="D33" s="199" t="s">
        <v>58</v>
      </c>
      <c r="E33" s="200">
        <f>SUM(E15:E25)</f>
        <v>10475106</v>
      </c>
      <c r="F33" s="189"/>
      <c r="G33" s="189"/>
      <c r="H33" s="189"/>
      <c r="I33" s="189"/>
      <c r="J33" s="189"/>
      <c r="K33" s="189"/>
      <c r="L33" s="189"/>
      <c r="M33" s="189"/>
      <c r="N33" s="190"/>
      <c r="O33" s="188"/>
    </row>
    <row r="34" spans="3:15" ht="13.5" thickBot="1">
      <c r="C34" s="247"/>
      <c r="D34" s="191" t="s">
        <v>61</v>
      </c>
      <c r="E34" s="192">
        <f>SUM(E27:E30)</f>
        <v>16939600</v>
      </c>
      <c r="F34" s="192"/>
      <c r="G34" s="192"/>
      <c r="H34" s="192">
        <f>H27+H28</f>
        <v>6571570</v>
      </c>
      <c r="I34" s="192"/>
      <c r="J34" s="192"/>
      <c r="K34" s="192">
        <f>K27</f>
        <v>5795059.44</v>
      </c>
      <c r="L34" s="192"/>
      <c r="M34" s="192"/>
      <c r="N34" s="193">
        <f>N27</f>
        <v>2916459.73</v>
      </c>
      <c r="O34" s="188"/>
    </row>
    <row r="35" spans="1:26" ht="14.25" thickBot="1" thickTop="1">
      <c r="A35" s="84"/>
      <c r="B35" s="84"/>
      <c r="C35" s="202" t="s">
        <v>59</v>
      </c>
      <c r="D35" s="241">
        <f>SUM(E32:E34)</f>
        <v>28660088</v>
      </c>
      <c r="E35" s="248"/>
      <c r="F35" s="201"/>
      <c r="G35" s="241">
        <f>SUM(H32:H34)</f>
        <v>6956952</v>
      </c>
      <c r="H35" s="248"/>
      <c r="I35" s="201"/>
      <c r="J35" s="241">
        <f>SUM(K32:K34)</f>
        <v>6523771.44</v>
      </c>
      <c r="K35" s="249"/>
      <c r="L35" s="201"/>
      <c r="M35" s="241">
        <f>SUM(N32:N34)</f>
        <v>3184731.73</v>
      </c>
      <c r="N35" s="242"/>
      <c r="O35" s="243">
        <f>SUM(D35:M35)</f>
        <v>45325543.169999994</v>
      </c>
      <c r="P35" s="24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ht="13.5" thickTop="1"/>
  </sheetData>
  <mergeCells count="33">
    <mergeCell ref="C32:C34"/>
    <mergeCell ref="D35:E35"/>
    <mergeCell ref="G35:H35"/>
    <mergeCell ref="J35:K35"/>
    <mergeCell ref="M35:N35"/>
    <mergeCell ref="R5:S5"/>
    <mergeCell ref="T5:T6"/>
    <mergeCell ref="U5:V5"/>
    <mergeCell ref="O35:P35"/>
    <mergeCell ref="R4:T4"/>
    <mergeCell ref="U4:W4"/>
    <mergeCell ref="X4:Z4"/>
    <mergeCell ref="C5:D5"/>
    <mergeCell ref="E5:E6"/>
    <mergeCell ref="F5:G5"/>
    <mergeCell ref="H5:H6"/>
    <mergeCell ref="I5:J5"/>
    <mergeCell ref="K5:K6"/>
    <mergeCell ref="L5:M5"/>
    <mergeCell ref="A3:A6"/>
    <mergeCell ref="B3:B6"/>
    <mergeCell ref="C4:E4"/>
    <mergeCell ref="F4:H4"/>
    <mergeCell ref="C3:Z3"/>
    <mergeCell ref="W5:W6"/>
    <mergeCell ref="X5:Y5"/>
    <mergeCell ref="Z5:Z6"/>
    <mergeCell ref="I4:K4"/>
    <mergeCell ref="L4:N4"/>
    <mergeCell ref="O4:Q4"/>
    <mergeCell ref="N5:N6"/>
    <mergeCell ref="O5:P5"/>
    <mergeCell ref="Q5:Q6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">
      <selection activeCell="A2" sqref="A2:I2"/>
    </sheetView>
  </sheetViews>
  <sheetFormatPr defaultColWidth="9.00390625" defaultRowHeight="12.75"/>
  <cols>
    <col min="1" max="1" width="24.00390625" style="0" customWidth="1"/>
    <col min="2" max="2" width="31.875" style="0" customWidth="1"/>
    <col min="3" max="3" width="14.125" style="0" customWidth="1"/>
    <col min="4" max="4" width="13.375" style="0" customWidth="1"/>
    <col min="5" max="5" width="14.25390625" style="0" customWidth="1"/>
    <col min="6" max="6" width="13.875" style="0" customWidth="1"/>
    <col min="7" max="7" width="12.00390625" style="0" customWidth="1"/>
    <col min="8" max="8" width="23.625" style="0" customWidth="1"/>
    <col min="9" max="9" width="13.375" style="0" customWidth="1"/>
  </cols>
  <sheetData>
    <row r="1" ht="12.75">
      <c r="A1" s="218"/>
    </row>
    <row r="2" spans="1:9" s="42" customFormat="1" ht="15">
      <c r="A2" s="269" t="s">
        <v>92</v>
      </c>
      <c r="B2" s="250"/>
      <c r="C2" s="250"/>
      <c r="D2" s="250"/>
      <c r="E2" s="250"/>
      <c r="F2" s="250"/>
      <c r="G2" s="250"/>
      <c r="H2" s="250"/>
      <c r="I2" s="250"/>
    </row>
    <row r="3" ht="13.5" thickBot="1"/>
    <row r="4" spans="1:9" s="2" customFormat="1" ht="14.25" thickBot="1" thickTop="1">
      <c r="A4" s="232" t="s">
        <v>23</v>
      </c>
      <c r="B4" s="232" t="s">
        <v>21</v>
      </c>
      <c r="C4" s="222" t="s">
        <v>22</v>
      </c>
      <c r="D4" s="224"/>
      <c r="E4" s="224"/>
      <c r="F4" s="224"/>
      <c r="G4" s="224"/>
      <c r="H4" s="224"/>
      <c r="I4" s="225"/>
    </row>
    <row r="5" spans="1:9" s="2" customFormat="1" ht="27" customHeight="1" thickBot="1" thickTop="1">
      <c r="A5" s="232"/>
      <c r="B5" s="232"/>
      <c r="C5" s="251" t="s">
        <v>24</v>
      </c>
      <c r="D5" s="251" t="s">
        <v>25</v>
      </c>
      <c r="E5" s="252" t="s">
        <v>30</v>
      </c>
      <c r="F5" s="252" t="s">
        <v>33</v>
      </c>
      <c r="G5" s="252" t="s">
        <v>54</v>
      </c>
      <c r="H5" s="252" t="s">
        <v>64</v>
      </c>
      <c r="I5" s="251" t="s">
        <v>65</v>
      </c>
    </row>
    <row r="6" spans="1:9" s="2" customFormat="1" ht="14.25" customHeight="1" thickBot="1" thickTop="1">
      <c r="A6" s="232"/>
      <c r="B6" s="232"/>
      <c r="C6" s="253" t="s">
        <v>27</v>
      </c>
      <c r="D6" s="253" t="s">
        <v>27</v>
      </c>
      <c r="E6" s="253" t="s">
        <v>27</v>
      </c>
      <c r="F6" s="253" t="s">
        <v>27</v>
      </c>
      <c r="G6" s="253" t="s">
        <v>27</v>
      </c>
      <c r="H6" s="253" t="s">
        <v>27</v>
      </c>
      <c r="I6" s="253" t="s">
        <v>27</v>
      </c>
    </row>
    <row r="7" spans="1:9" s="2" customFormat="1" ht="14.25" thickBot="1" thickTop="1">
      <c r="A7" s="232"/>
      <c r="B7" s="232"/>
      <c r="C7" s="253"/>
      <c r="D7" s="253"/>
      <c r="E7" s="253"/>
      <c r="F7" s="253"/>
      <c r="G7" s="253"/>
      <c r="H7" s="253"/>
      <c r="I7" s="253"/>
    </row>
    <row r="8" spans="1:9" ht="13.5" thickTop="1">
      <c r="A8" s="4" t="s">
        <v>38</v>
      </c>
      <c r="B8" s="3" t="s">
        <v>77</v>
      </c>
      <c r="C8" s="254" t="s">
        <v>0</v>
      </c>
      <c r="D8" s="255" t="s">
        <v>0</v>
      </c>
      <c r="E8" s="256" t="s">
        <v>0</v>
      </c>
      <c r="F8" s="80" t="s">
        <v>0</v>
      </c>
      <c r="G8" s="80" t="s">
        <v>0</v>
      </c>
      <c r="H8" s="80" t="s">
        <v>0</v>
      </c>
      <c r="I8" s="80" t="s">
        <v>0</v>
      </c>
    </row>
    <row r="9" spans="1:9" ht="12.75">
      <c r="A9" s="11" t="s">
        <v>36</v>
      </c>
      <c r="B9" s="12" t="s">
        <v>72</v>
      </c>
      <c r="C9" s="254" t="s">
        <v>0</v>
      </c>
      <c r="D9" s="255" t="s">
        <v>0</v>
      </c>
      <c r="E9" s="255" t="s">
        <v>0</v>
      </c>
      <c r="F9" s="80" t="s">
        <v>0</v>
      </c>
      <c r="G9" s="80" t="s">
        <v>0</v>
      </c>
      <c r="H9" s="80" t="s">
        <v>0</v>
      </c>
      <c r="I9" s="80" t="s">
        <v>0</v>
      </c>
    </row>
    <row r="10" spans="1:9" ht="12.75">
      <c r="A10" s="53" t="s">
        <v>1</v>
      </c>
      <c r="B10" s="7" t="s">
        <v>86</v>
      </c>
      <c r="C10" s="257">
        <v>95382</v>
      </c>
      <c r="D10" s="257">
        <v>95382</v>
      </c>
      <c r="E10" s="258">
        <v>304020</v>
      </c>
      <c r="F10" s="259">
        <v>268272</v>
      </c>
      <c r="G10" s="259" t="s">
        <v>0</v>
      </c>
      <c r="H10" s="259" t="s">
        <v>0</v>
      </c>
      <c r="I10" s="259" t="s">
        <v>0</v>
      </c>
    </row>
    <row r="11" spans="1:9" ht="12.75">
      <c r="A11" s="4" t="s">
        <v>34</v>
      </c>
      <c r="B11" s="5" t="s">
        <v>35</v>
      </c>
      <c r="C11" s="254">
        <v>290000</v>
      </c>
      <c r="D11" s="254">
        <v>290000</v>
      </c>
      <c r="E11" s="260">
        <v>424692</v>
      </c>
      <c r="F11" s="80">
        <v>155308</v>
      </c>
      <c r="G11" s="80" t="s">
        <v>0</v>
      </c>
      <c r="H11" s="80" t="s">
        <v>0</v>
      </c>
      <c r="I11" s="80" t="s">
        <v>0</v>
      </c>
    </row>
    <row r="12" spans="1:9" ht="12.75">
      <c r="A12" s="4" t="s">
        <v>42</v>
      </c>
      <c r="B12" s="5" t="s">
        <v>43</v>
      </c>
      <c r="C12" s="261">
        <v>330000</v>
      </c>
      <c r="D12" s="256" t="s">
        <v>0</v>
      </c>
      <c r="E12" s="262" t="s">
        <v>0</v>
      </c>
      <c r="F12" s="80" t="s">
        <v>0</v>
      </c>
      <c r="G12" s="80" t="s">
        <v>0</v>
      </c>
      <c r="H12" s="80" t="s">
        <v>0</v>
      </c>
      <c r="I12" s="80" t="s">
        <v>0</v>
      </c>
    </row>
    <row r="13" spans="1:9" ht="12.75">
      <c r="A13" s="4" t="s">
        <v>62</v>
      </c>
      <c r="B13" s="5" t="s">
        <v>63</v>
      </c>
      <c r="C13" s="261">
        <v>157950</v>
      </c>
      <c r="D13" s="256" t="s">
        <v>0</v>
      </c>
      <c r="E13" s="262" t="s">
        <v>0</v>
      </c>
      <c r="F13" s="262" t="s">
        <v>0</v>
      </c>
      <c r="G13" s="262" t="s">
        <v>0</v>
      </c>
      <c r="H13" s="262" t="s">
        <v>0</v>
      </c>
      <c r="I13" s="262" t="s">
        <v>0</v>
      </c>
    </row>
    <row r="14" spans="1:9" ht="13.5" thickBot="1">
      <c r="A14" s="4" t="s">
        <v>55</v>
      </c>
      <c r="B14" s="5" t="s">
        <v>87</v>
      </c>
      <c r="C14" s="261">
        <v>860000</v>
      </c>
      <c r="D14" s="256" t="s">
        <v>0</v>
      </c>
      <c r="E14" s="262" t="s">
        <v>0</v>
      </c>
      <c r="F14" s="256" t="s">
        <v>0</v>
      </c>
      <c r="G14" s="256" t="s">
        <v>0</v>
      </c>
      <c r="H14" s="256" t="s">
        <v>0</v>
      </c>
      <c r="I14" s="256" t="s">
        <v>0</v>
      </c>
    </row>
    <row r="15" spans="1:9" s="2" customFormat="1" ht="14.25" thickBot="1" thickTop="1">
      <c r="A15" s="100" t="s">
        <v>31</v>
      </c>
      <c r="B15" s="101"/>
      <c r="C15" s="263"/>
      <c r="D15" s="263"/>
      <c r="E15" s="263"/>
      <c r="F15" s="263"/>
      <c r="G15" s="264"/>
      <c r="H15" s="264"/>
      <c r="I15" s="264"/>
    </row>
    <row r="16" spans="1:9" ht="26.25" thickTop="1">
      <c r="A16" s="6" t="s">
        <v>3</v>
      </c>
      <c r="B16" s="212" t="s">
        <v>88</v>
      </c>
      <c r="C16" s="257">
        <v>396837</v>
      </c>
      <c r="D16" s="257">
        <v>396836</v>
      </c>
      <c r="E16" s="259" t="s">
        <v>0</v>
      </c>
      <c r="F16" s="258" t="s">
        <v>0</v>
      </c>
      <c r="G16" s="78" t="s">
        <v>0</v>
      </c>
      <c r="H16" s="78" t="s">
        <v>0</v>
      </c>
      <c r="I16" s="78" t="s">
        <v>0</v>
      </c>
    </row>
    <row r="17" spans="1:9" ht="12.75">
      <c r="A17" s="11" t="s">
        <v>5</v>
      </c>
      <c r="B17" s="213" t="s">
        <v>79</v>
      </c>
      <c r="C17" s="254">
        <v>517710</v>
      </c>
      <c r="D17" s="37" t="s">
        <v>0</v>
      </c>
      <c r="E17" s="262" t="s">
        <v>0</v>
      </c>
      <c r="F17" s="79" t="s">
        <v>0</v>
      </c>
      <c r="G17" s="79" t="s">
        <v>0</v>
      </c>
      <c r="H17" s="79" t="s">
        <v>0</v>
      </c>
      <c r="I17" s="79" t="s">
        <v>0</v>
      </c>
    </row>
    <row r="18" spans="1:9" ht="12.75">
      <c r="A18" s="11" t="s">
        <v>7</v>
      </c>
      <c r="B18" s="213" t="s">
        <v>89</v>
      </c>
      <c r="C18" s="254">
        <v>2273433</v>
      </c>
      <c r="D18" s="37" t="s">
        <v>0</v>
      </c>
      <c r="E18" s="262" t="s">
        <v>0</v>
      </c>
      <c r="F18" s="80" t="s">
        <v>0</v>
      </c>
      <c r="G18" s="79" t="s">
        <v>0</v>
      </c>
      <c r="H18" s="79" t="s">
        <v>0</v>
      </c>
      <c r="I18" s="79" t="s">
        <v>0</v>
      </c>
    </row>
    <row r="19" spans="1:9" ht="25.5">
      <c r="A19" s="11" t="s">
        <v>9</v>
      </c>
      <c r="B19" s="213" t="s">
        <v>90</v>
      </c>
      <c r="C19" s="254">
        <v>402185</v>
      </c>
      <c r="D19" s="37" t="s">
        <v>0</v>
      </c>
      <c r="E19" s="262" t="s">
        <v>0</v>
      </c>
      <c r="F19" s="80" t="s">
        <v>0</v>
      </c>
      <c r="G19" s="79" t="s">
        <v>0</v>
      </c>
      <c r="H19" s="79" t="s">
        <v>0</v>
      </c>
      <c r="I19" s="79" t="s">
        <v>0</v>
      </c>
    </row>
    <row r="20" spans="1:9" ht="25.5">
      <c r="A20" s="11" t="s">
        <v>11</v>
      </c>
      <c r="B20" s="213" t="s">
        <v>80</v>
      </c>
      <c r="C20" s="254">
        <v>548353</v>
      </c>
      <c r="D20" s="37" t="s">
        <v>0</v>
      </c>
      <c r="E20" s="262" t="s">
        <v>0</v>
      </c>
      <c r="F20" s="79" t="s">
        <v>0</v>
      </c>
      <c r="G20" s="79" t="s">
        <v>0</v>
      </c>
      <c r="H20" s="79" t="s">
        <v>0</v>
      </c>
      <c r="I20" s="79" t="s">
        <v>0</v>
      </c>
    </row>
    <row r="21" spans="1:9" ht="25.5">
      <c r="A21" s="4" t="s">
        <v>13</v>
      </c>
      <c r="B21" s="214" t="s">
        <v>81</v>
      </c>
      <c r="C21" s="254">
        <v>602488</v>
      </c>
      <c r="D21" s="38" t="s">
        <v>0</v>
      </c>
      <c r="E21" s="262" t="s">
        <v>0</v>
      </c>
      <c r="F21" s="81" t="s">
        <v>0</v>
      </c>
      <c r="G21" s="79" t="s">
        <v>0</v>
      </c>
      <c r="H21" s="79" t="s">
        <v>0</v>
      </c>
      <c r="I21" s="79" t="s">
        <v>0</v>
      </c>
    </row>
    <row r="22" spans="1:9" ht="38.25">
      <c r="A22" s="4" t="s">
        <v>44</v>
      </c>
      <c r="B22" s="214" t="s">
        <v>82</v>
      </c>
      <c r="C22" s="254">
        <v>1652700</v>
      </c>
      <c r="D22" s="38" t="s">
        <v>0</v>
      </c>
      <c r="E22" s="262" t="s">
        <v>0</v>
      </c>
      <c r="F22" s="81" t="s">
        <v>0</v>
      </c>
      <c r="G22" s="79" t="s">
        <v>0</v>
      </c>
      <c r="H22" s="79" t="s">
        <v>0</v>
      </c>
      <c r="I22" s="79" t="s">
        <v>0</v>
      </c>
    </row>
    <row r="23" spans="1:9" ht="25.5">
      <c r="A23" s="4" t="s">
        <v>45</v>
      </c>
      <c r="B23" s="214" t="s">
        <v>91</v>
      </c>
      <c r="C23" s="254">
        <v>526000</v>
      </c>
      <c r="D23" s="38" t="s">
        <v>0</v>
      </c>
      <c r="E23" s="262" t="s">
        <v>0</v>
      </c>
      <c r="F23" s="81" t="s">
        <v>0</v>
      </c>
      <c r="G23" s="79" t="s">
        <v>0</v>
      </c>
      <c r="H23" s="79" t="s">
        <v>0</v>
      </c>
      <c r="I23" s="79" t="s">
        <v>0</v>
      </c>
    </row>
    <row r="24" spans="1:9" ht="25.5">
      <c r="A24" s="4" t="s">
        <v>46</v>
      </c>
      <c r="B24" s="214" t="s">
        <v>83</v>
      </c>
      <c r="C24" s="254">
        <v>615000</v>
      </c>
      <c r="D24" s="38" t="s">
        <v>0</v>
      </c>
      <c r="E24" s="262" t="s">
        <v>0</v>
      </c>
      <c r="F24" s="81" t="s">
        <v>0</v>
      </c>
      <c r="G24" s="79" t="s">
        <v>0</v>
      </c>
      <c r="H24" s="79" t="s">
        <v>0</v>
      </c>
      <c r="I24" s="79" t="s">
        <v>0</v>
      </c>
    </row>
    <row r="25" spans="1:9" ht="25.5">
      <c r="A25" s="4" t="s">
        <v>47</v>
      </c>
      <c r="B25" s="214" t="s">
        <v>84</v>
      </c>
      <c r="C25" s="254">
        <v>980400</v>
      </c>
      <c r="D25" s="38" t="s">
        <v>0</v>
      </c>
      <c r="E25" s="262" t="s">
        <v>0</v>
      </c>
      <c r="F25" s="81" t="s">
        <v>0</v>
      </c>
      <c r="G25" s="79" t="s">
        <v>0</v>
      </c>
      <c r="H25" s="79" t="s">
        <v>0</v>
      </c>
      <c r="I25" s="79" t="s">
        <v>0</v>
      </c>
    </row>
    <row r="26" spans="1:9" ht="26.25" thickBot="1">
      <c r="A26" s="4" t="s">
        <v>48</v>
      </c>
      <c r="B26" s="214" t="s">
        <v>85</v>
      </c>
      <c r="C26" s="261">
        <v>1960000</v>
      </c>
      <c r="D26" s="38" t="s">
        <v>0</v>
      </c>
      <c r="E26" s="262" t="s">
        <v>0</v>
      </c>
      <c r="F26" s="81" t="s">
        <v>0</v>
      </c>
      <c r="G26" s="81" t="s">
        <v>0</v>
      </c>
      <c r="H26" s="81" t="s">
        <v>0</v>
      </c>
      <c r="I26" s="81" t="s">
        <v>0</v>
      </c>
    </row>
    <row r="27" spans="1:9" s="2" customFormat="1" ht="14.25" thickBot="1" thickTop="1">
      <c r="A27" s="100" t="s">
        <v>32</v>
      </c>
      <c r="B27" s="101"/>
      <c r="C27" s="263"/>
      <c r="D27" s="263"/>
      <c r="E27" s="263"/>
      <c r="F27" s="263"/>
      <c r="G27" s="264"/>
      <c r="H27" s="264"/>
      <c r="I27" s="264"/>
    </row>
    <row r="28" spans="1:9" ht="13.5" thickTop="1">
      <c r="A28" s="6" t="s">
        <v>15</v>
      </c>
      <c r="B28" s="7" t="s">
        <v>75</v>
      </c>
      <c r="C28" s="257">
        <v>3856650</v>
      </c>
      <c r="D28" s="257">
        <v>3856650</v>
      </c>
      <c r="E28" s="265">
        <v>5795059.44</v>
      </c>
      <c r="F28" s="265">
        <v>2916459.73</v>
      </c>
      <c r="G28" s="265">
        <v>550211.89</v>
      </c>
      <c r="H28" s="265">
        <v>1456752.15</v>
      </c>
      <c r="I28" s="265">
        <v>5017580.29</v>
      </c>
    </row>
    <row r="29" spans="1:9" ht="12.75">
      <c r="A29" s="11" t="s">
        <v>17</v>
      </c>
      <c r="B29" s="12" t="s">
        <v>73</v>
      </c>
      <c r="C29" s="266">
        <v>2714920</v>
      </c>
      <c r="D29" s="266">
        <v>2714920</v>
      </c>
      <c r="E29" s="265">
        <v>4514096.63</v>
      </c>
      <c r="F29" s="79" t="s">
        <v>0</v>
      </c>
      <c r="G29" s="79" t="s">
        <v>0</v>
      </c>
      <c r="H29" s="79" t="s">
        <v>0</v>
      </c>
      <c r="I29" s="79" t="s">
        <v>0</v>
      </c>
    </row>
    <row r="30" spans="1:9" ht="12.75">
      <c r="A30" s="4" t="s">
        <v>19</v>
      </c>
      <c r="B30" s="5" t="s">
        <v>74</v>
      </c>
      <c r="C30" s="267">
        <v>5693630</v>
      </c>
      <c r="D30" s="38" t="s">
        <v>0</v>
      </c>
      <c r="E30" s="81" t="s">
        <v>0</v>
      </c>
      <c r="F30" s="81" t="s">
        <v>0</v>
      </c>
      <c r="G30" s="81" t="s">
        <v>0</v>
      </c>
      <c r="H30" s="81" t="s">
        <v>0</v>
      </c>
      <c r="I30" s="81" t="s">
        <v>0</v>
      </c>
    </row>
    <row r="31" spans="1:9" ht="13.5" thickBot="1">
      <c r="A31" s="28" t="s">
        <v>40</v>
      </c>
      <c r="B31" s="29" t="s">
        <v>76</v>
      </c>
      <c r="C31" s="268">
        <v>4674400</v>
      </c>
      <c r="D31" s="39" t="s">
        <v>0</v>
      </c>
      <c r="E31" s="82" t="s">
        <v>0</v>
      </c>
      <c r="F31" s="82" t="s">
        <v>0</v>
      </c>
      <c r="G31" s="82" t="s">
        <v>0</v>
      </c>
      <c r="H31" s="82" t="s">
        <v>0</v>
      </c>
      <c r="I31" s="82" t="s">
        <v>0</v>
      </c>
    </row>
    <row r="32" ht="14.25" thickBot="1" thickTop="1"/>
    <row r="33" spans="2:9" ht="13.5" thickTop="1">
      <c r="B33" s="207" t="s">
        <v>68</v>
      </c>
      <c r="C33" s="95">
        <f aca="true" t="shared" si="0" ref="C33:I33">SUM(C8:C14)</f>
        <v>1733332</v>
      </c>
      <c r="D33" s="95">
        <f t="shared" si="0"/>
        <v>385382</v>
      </c>
      <c r="E33" s="95">
        <f t="shared" si="0"/>
        <v>728712</v>
      </c>
      <c r="F33" s="95">
        <f t="shared" si="0"/>
        <v>423580</v>
      </c>
      <c r="G33" s="95">
        <f t="shared" si="0"/>
        <v>0</v>
      </c>
      <c r="H33" s="95">
        <f t="shared" si="0"/>
        <v>0</v>
      </c>
      <c r="I33" s="95">
        <f t="shared" si="0"/>
        <v>0</v>
      </c>
    </row>
    <row r="34" spans="2:9" ht="12.75">
      <c r="B34" s="208" t="s">
        <v>69</v>
      </c>
      <c r="C34" s="88">
        <f aca="true" t="shared" si="1" ref="C34:I34">SUM(C16:C26)</f>
        <v>10475106</v>
      </c>
      <c r="D34" s="88">
        <f t="shared" si="1"/>
        <v>396836</v>
      </c>
      <c r="E34" s="88">
        <f t="shared" si="1"/>
        <v>0</v>
      </c>
      <c r="F34" s="88">
        <f t="shared" si="1"/>
        <v>0</v>
      </c>
      <c r="G34" s="88">
        <f t="shared" si="1"/>
        <v>0</v>
      </c>
      <c r="H34" s="88">
        <f t="shared" si="1"/>
        <v>0</v>
      </c>
      <c r="I34" s="88">
        <f t="shared" si="1"/>
        <v>0</v>
      </c>
    </row>
    <row r="35" spans="2:9" ht="12" customHeight="1" thickBot="1">
      <c r="B35" s="209" t="s">
        <v>70</v>
      </c>
      <c r="C35" s="91">
        <f aca="true" t="shared" si="2" ref="C35:I35">SUM(C28:C31)</f>
        <v>16939600</v>
      </c>
      <c r="D35" s="91">
        <f t="shared" si="2"/>
        <v>6571570</v>
      </c>
      <c r="E35" s="91">
        <f t="shared" si="2"/>
        <v>10309156.07</v>
      </c>
      <c r="F35" s="91">
        <f t="shared" si="2"/>
        <v>2916459.73</v>
      </c>
      <c r="G35" s="91">
        <f t="shared" si="2"/>
        <v>550211.89</v>
      </c>
      <c r="H35" s="91">
        <f t="shared" si="2"/>
        <v>1456752.15</v>
      </c>
      <c r="I35" s="91">
        <f t="shared" si="2"/>
        <v>5017580.29</v>
      </c>
    </row>
    <row r="36" spans="2:9" s="84" customFormat="1" ht="17.25" thickBot="1" thickTop="1">
      <c r="B36" s="93" t="s">
        <v>71</v>
      </c>
      <c r="C36" s="96">
        <f aca="true" t="shared" si="3" ref="C36:I36">SUM(C33:C35)</f>
        <v>29148038</v>
      </c>
      <c r="D36" s="96">
        <f t="shared" si="3"/>
        <v>7353788</v>
      </c>
      <c r="E36" s="96">
        <f t="shared" si="3"/>
        <v>11037868.07</v>
      </c>
      <c r="F36" s="96">
        <f t="shared" si="3"/>
        <v>3340039.73</v>
      </c>
      <c r="G36" s="96">
        <f t="shared" si="3"/>
        <v>550211.89</v>
      </c>
      <c r="H36" s="97">
        <f t="shared" si="3"/>
        <v>1456752.15</v>
      </c>
      <c r="I36" s="97">
        <f t="shared" si="3"/>
        <v>5017580.29</v>
      </c>
    </row>
    <row r="37" spans="2:8" ht="21" thickTop="1">
      <c r="B37" s="210" t="s">
        <v>78</v>
      </c>
      <c r="H37" s="211">
        <f>SUM(C36:I36)</f>
        <v>57904278.129999995</v>
      </c>
    </row>
  </sheetData>
  <mergeCells count="11">
    <mergeCell ref="A4:A7"/>
    <mergeCell ref="B4:B7"/>
    <mergeCell ref="F6:F7"/>
    <mergeCell ref="C4:I4"/>
    <mergeCell ref="A2:I2"/>
    <mergeCell ref="I6:I7"/>
    <mergeCell ref="C6:C7"/>
    <mergeCell ref="D6:D7"/>
    <mergeCell ref="E6:E7"/>
    <mergeCell ref="G6:G7"/>
    <mergeCell ref="H6:H7"/>
  </mergeCells>
  <printOptions/>
  <pageMargins left="0.21" right="0.23" top="0.25" bottom="0.28" header="0.19" footer="0.2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ISPA</dc:creator>
  <cp:keywords/>
  <dc:description/>
  <cp:lastModifiedBy>M. Gajdos</cp:lastModifiedBy>
  <cp:lastPrinted>2004-01-29T09:35:59Z</cp:lastPrinted>
  <dcterms:created xsi:type="dcterms:W3CDTF">2002-11-04T20:34:55Z</dcterms:created>
  <dcterms:modified xsi:type="dcterms:W3CDTF">2004-01-29T09:36:28Z</dcterms:modified>
  <cp:category/>
  <cp:version/>
  <cp:contentType/>
  <cp:contentStatus/>
</cp:coreProperties>
</file>