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4"/>
  </bookViews>
  <sheets>
    <sheet name="SAPBEXqueries" sheetId="1" state="veryHidden" r:id="rId1"/>
    <sheet name="SAPBEXfilters" sheetId="2" state="veryHidden" r:id="rId2"/>
    <sheet name="P" sheetId="3" r:id="rId3"/>
    <sheet name="V" sheetId="4" r:id="rId4"/>
    <sheet name="Celkový prehľad P a V 2006" sheetId="5" r:id="rId5"/>
  </sheets>
  <definedNames>
    <definedName name="SAPBEXq0001" localSheetId="0">'P'!$A$17:$J$22</definedName>
    <definedName name="SAPBEXq0001f44SVHLSKMFTJGNUZ1MHMCE0JT" localSheetId="0">'P'!$A$3:$B$3</definedName>
    <definedName name="SAPBEXq0001fZC_HKATEG" localSheetId="0">'P'!$A$6:$B$6</definedName>
    <definedName name="SAPBEXq0001fZC_KATEGO" localSheetId="0">'P'!$A$7:$B$7</definedName>
    <definedName name="SAPBEXq0001fZC_PROGRA" localSheetId="0">'P'!$A$4:$B$4</definedName>
    <definedName name="SAPBEXq0001fZSU" localSheetId="0">'P'!$A$5:$B$5</definedName>
    <definedName name="SAPBEXq0001tFILTER_0CALDAY" localSheetId="0">'P'!$A$9:$B$9</definedName>
    <definedName name="SAPBEXq0001tFILTER_ZC_DRROZP" localSheetId="0">'P'!$A$10:$B$10</definedName>
    <definedName name="SAPBEXq0001tFILTER_ZC_DRUPOH" localSheetId="0">'P'!$A$11:$B$11</definedName>
    <definedName name="SAPBEXq0001tFILTER_ZC_HKATEG" localSheetId="0">'P'!$A$12:$B$12</definedName>
    <definedName name="SAPBEXq0001tFILTER_ZC_KAPITO" localSheetId="0">'P'!$A$13:$B$13</definedName>
    <definedName name="SAPBEXq0001tFILTER_ZC_PROGRA" localSheetId="0">'P'!$A$14:$B$14</definedName>
    <definedName name="SAPBEXq0001tFILTER_ZSU" localSheetId="0">'P'!$A$15:$B$15</definedName>
    <definedName name="SAPBEXq0001tREPTXTLG" localSheetId="0">'P'!$A$1:$B$1</definedName>
    <definedName name="SAPBEXq0002" localSheetId="0">'V'!$A$17:$J$19</definedName>
    <definedName name="SAPBEXq0002f44SMZI4DD7VK3FHPZEGARMVYH" localSheetId="0">'V'!$A$3:$B$3</definedName>
    <definedName name="SAPBEXq0002fZC_HKATEG" localSheetId="0">'V'!$A$6:$B$6</definedName>
    <definedName name="SAPBEXq0002fZC_KATEGO" localSheetId="0">'V'!$A$7:$B$7</definedName>
    <definedName name="SAPBEXq0002fZC_PROGRA" localSheetId="0">'V'!$A$4:$B$4</definedName>
    <definedName name="SAPBEXq0002fZSU" localSheetId="0">'V'!$A$5:$B$5</definedName>
    <definedName name="SAPBEXq0002tFILTER_0CALDAY" localSheetId="0">'V'!$A$9:$B$9</definedName>
    <definedName name="SAPBEXq0002tFILTER_ZC_DRROZP" localSheetId="0">'V'!$A$10:$B$10</definedName>
    <definedName name="SAPBEXq0002tFILTER_ZC_DRUPOH" localSheetId="0">'V'!$A$11:$B$11</definedName>
    <definedName name="SAPBEXq0002tFILTER_ZC_HKATEG" localSheetId="0">'V'!$A$12:$B$12</definedName>
    <definedName name="SAPBEXq0002tFILTER_ZC_KAPITO" localSheetId="0">'V'!$A$13:$B$13</definedName>
    <definedName name="SAPBEXq0002tFILTER_ZC_PROGRA" localSheetId="0">'V'!$A$14:$B$14</definedName>
    <definedName name="SAPBEXq0002tFILTER_ZSU" localSheetId="0">'V'!$A$15:$B$15</definedName>
    <definedName name="SAPBEXq0002tREPTXTLG" localSheetId="0">'V'!$A$1:$B$1</definedName>
    <definedName name="SAPBEXrevision" hidden="1">43</definedName>
    <definedName name="SAPBEXsysID" hidden="1">"BSP"</definedName>
    <definedName name="SAPBEXwbID" hidden="1">"44SWNPW59C95OH2SAC9XLY3BD"</definedName>
  </definedNames>
  <calcPr fullCalcOnLoad="1"/>
</workbook>
</file>

<file path=xl/sharedStrings.xml><?xml version="1.0" encoding="utf-8"?>
<sst xmlns="http://schemas.openxmlformats.org/spreadsheetml/2006/main" count="1298" uniqueCount="180">
  <si>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</si>
  <si>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</si>
  <si>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</si>
  <si>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</si>
  <si>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</si>
  <si>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</si>
  <si>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</si>
  <si>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</si>
  <si>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</si>
  <si>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</si>
  <si>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</si>
  <si>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</si>
  <si>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</si>
  <si>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</si>
  <si>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</si>
  <si>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</si>
  <si>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</si>
  <si>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</si>
  <si>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</si>
  <si>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</si>
  <si>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</si>
  <si>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ZC_HKATEG</t>
  </si>
  <si>
    <t>Hl.kateg.</t>
  </si>
  <si>
    <t>Y</t>
  </si>
  <si>
    <t>ZC_KATEGO</t>
  </si>
  <si>
    <t>Kategória</t>
  </si>
  <si>
    <t>0002</t>
  </si>
  <si>
    <t>2</t>
  </si>
  <si>
    <t>Schválený rozpočet (v tis. SKK)</t>
  </si>
  <si>
    <t>S</t>
  </si>
  <si>
    <t>L</t>
  </si>
  <si>
    <t>Upravnený rozpočet (v tis. SKK)</t>
  </si>
  <si>
    <t>Výsledok od zač. roka (v tis. SKK)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</si>
  <si>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</si>
  <si>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</si>
  <si>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</si>
  <si>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</si>
  <si>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</si>
  <si>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</si>
  <si>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</si>
  <si>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</si>
  <si>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</si>
  <si>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</si>
  <si>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</si>
  <si>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</si>
  <si>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</si>
  <si>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</si>
  <si>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</si>
  <si>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</si>
  <si>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</si>
  <si>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</si>
  <si>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</si>
  <si>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</si>
  <si>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</si>
  <si>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</si>
  <si>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</si>
  <si>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</si>
  <si>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</si>
  <si>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</si>
  <si>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</si>
  <si>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</si>
  <si>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</si>
  <si>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</si>
  <si>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</si>
  <si>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4</t>
  </si>
  <si>
    <t>5</t>
  </si>
  <si>
    <t>Kalendárny deň</t>
  </si>
  <si>
    <t>Druh rozp.</t>
  </si>
  <si>
    <t>021</t>
  </si>
  <si>
    <t>Druh pohybu</t>
  </si>
  <si>
    <t>Príjem</t>
  </si>
  <si>
    <t>Syntetický alebo fik</t>
  </si>
  <si>
    <t>SAPBEXq0002</t>
  </si>
  <si>
    <t>0004</t>
  </si>
  <si>
    <t>6</t>
  </si>
  <si>
    <t>Výdavok</t>
  </si>
  <si>
    <t xml:space="preserve">
X</t>
  </si>
  <si>
    <t xml:space="preserve">
X</t>
  </si>
  <si>
    <t>800</t>
  </si>
  <si>
    <t>400</t>
  </si>
  <si>
    <t>P R Í J M Y</t>
  </si>
  <si>
    <t>V Ý D A V K Y</t>
  </si>
  <si>
    <t>% k upravenému rozpočtu</t>
  </si>
  <si>
    <t xml:space="preserve">Schválený rozpočet     </t>
  </si>
  <si>
    <t xml:space="preserve">Výsledok od začiatku roka   </t>
  </si>
  <si>
    <t xml:space="preserve">Schválený rozpočet    </t>
  </si>
  <si>
    <t xml:space="preserve">Výsledok od začiatku roka    </t>
  </si>
  <si>
    <t>v tom:</t>
  </si>
  <si>
    <t>810</t>
  </si>
  <si>
    <t xml:space="preserve">Upravený rozpočet       </t>
  </si>
  <si>
    <t>Číslo a názov rozpočtovej kapitoly:</t>
  </si>
  <si>
    <t>Zo splátok tuzemských úverov, pôžičiek a návratných finančných výpomocí (len istín)</t>
  </si>
  <si>
    <t>Zo splátok zahraničných úverov, pôžičiek a návratných finančných výpomocí (len istín)</t>
  </si>
  <si>
    <t>Z predaja majetkových účastí</t>
  </si>
  <si>
    <t>Z predaja privatizovaného majetku Fondu národného majetku Slovenskej republiky a Slovenského pozemkového fondu</t>
  </si>
  <si>
    <t>Tuzemské úvery, pôžičky a návratné finančné výpomoci</t>
  </si>
  <si>
    <t>Zahraničné úvery, pôžičky a návratné finančné výpomoci</t>
  </si>
  <si>
    <t>Výdavky z transakcií s finančnými aktívami a finančnými pasívami</t>
  </si>
  <si>
    <t>Úvery, pôžičky, návratné finančné výpomoci, účasť na majetku a ostatné výdavkové operácie</t>
  </si>
  <si>
    <t>Splácanie istín</t>
  </si>
  <si>
    <t>Prijaté úvery, pôžičky a návratné finančné výpomoci</t>
  </si>
  <si>
    <t>410</t>
  </si>
  <si>
    <t>430</t>
  </si>
  <si>
    <t>420</t>
  </si>
  <si>
    <t>440</t>
  </si>
  <si>
    <t>450</t>
  </si>
  <si>
    <t>500</t>
  </si>
  <si>
    <t>510</t>
  </si>
  <si>
    <t>520</t>
  </si>
  <si>
    <t>820</t>
  </si>
  <si>
    <t>Z_KAPIT1</t>
  </si>
  <si>
    <t>ZC_PROGRA</t>
  </si>
  <si>
    <t>ZSU</t>
  </si>
  <si>
    <t>udalosť 1</t>
  </si>
  <si>
    <t>0005</t>
  </si>
  <si>
    <t>F</t>
  </si>
  <si>
    <t>7</t>
  </si>
  <si>
    <t>8</t>
  </si>
  <si>
    <t>9</t>
  </si>
  <si>
    <t>udalosť 2</t>
  </si>
  <si>
    <t>0006</t>
  </si>
  <si>
    <t>vyhodnotenie</t>
  </si>
  <si>
    <t>0007</t>
  </si>
  <si>
    <t>10</t>
  </si>
  <si>
    <t>1STRUC</t>
  </si>
  <si>
    <t>1VALUE</t>
  </si>
  <si>
    <t xml:space="preserve"> 1</t>
  </si>
  <si>
    <t>vyhovujúce hodnoty</t>
  </si>
  <si>
    <t xml:space="preserve">        0</t>
  </si>
  <si>
    <t>vyhodnotenie = 1</t>
  </si>
  <si>
    <t>Výdavky z transakcií</t>
  </si>
  <si>
    <t>Príjmy z transakcií, Prijaté úvery, pôľič</t>
  </si>
  <si>
    <t>44SVHPF5KS2L9B1LSTLF3BEQ1</t>
  </si>
  <si>
    <t>44SVHLSKMFTJGNUZ1MHMCE0JT</t>
  </si>
  <si>
    <t>44SVHOKFGXNR6SVT5HC1Z3JUX</t>
  </si>
  <si>
    <t>44SVHOS3ZW9GPFF9BBEE95IKP</t>
  </si>
  <si>
    <t>44SVHOZSIUV681YPH5GQJ7HAH</t>
  </si>
  <si>
    <t>44SVHM095EF8ZAEF7GJYMFZ9L</t>
  </si>
  <si>
    <t>44SVHM7XOD0YHWXVDAMAWHXZD</t>
  </si>
  <si>
    <t>44SVHMFM7BMO0JHBJ4ON6JWP5</t>
  </si>
  <si>
    <t>44SVHMNAQA8DJ60ROYQZGLVEX</t>
  </si>
  <si>
    <t>44SVHMUZ98U31SK7USTBQNU4P</t>
  </si>
  <si>
    <t>44SVHN2NS7FSKF3O0MVO0PSUH</t>
  </si>
  <si>
    <t>44SVHNACB61I31N46GY0ARRK9</t>
  </si>
  <si>
    <t>44SVHLD7KIM4FES2PYCXSA349</t>
  </si>
  <si>
    <t>Fin RO - príjmové FOP pre zostavenie ŠZÚ</t>
  </si>
  <si>
    <t>44SVHLKW3H7TY1BIVSFA2C1U1</t>
  </si>
  <si>
    <t>44SMZLQYBK4LW2OCQLK3IKA4P</t>
  </si>
  <si>
    <t>44SMZI4DD7VK3FHPZEGARMVYH</t>
  </si>
  <si>
    <t>44SMZKW87PPRTKIK39AQECF9L</t>
  </si>
  <si>
    <t>44SMZL3WQOBHC72093D2OEDZD</t>
  </si>
  <si>
    <t>44SMZLBL9MX6UTLGEXFEYGCP5</t>
  </si>
  <si>
    <t>44SMZIC1W6H9M21658IN1OUO9</t>
  </si>
  <si>
    <t>44SMZIJQF52Z4OKMB2KZBQTE1</t>
  </si>
  <si>
    <t>44SMZIREY3OONB42GWNBLSS3T</t>
  </si>
  <si>
    <t>44SMZIZ3H2AE5XNIMQPNVUQTL</t>
  </si>
  <si>
    <t>44SMZJ6S00W3OK6YSKS05WPJD</t>
  </si>
  <si>
    <t>44SMZJEGIZHT76QEYEUCFYO95</t>
  </si>
  <si>
    <t>44SMZJM51Y3IPT9V48WOQ0MYX</t>
  </si>
  <si>
    <t>44SMZHP0BAO526ETNQBM7IYIX</t>
  </si>
  <si>
    <t>44SMZHWOU99UKSY9TKDYHKX8P</t>
  </si>
  <si>
    <t>Finančné operácie rozpočtovej kapitoly za rok 2006</t>
  </si>
  <si>
    <t>(v tis. Sk)</t>
  </si>
  <si>
    <t>Ek. kl.</t>
  </si>
  <si>
    <t>S P O L U</t>
  </si>
  <si>
    <t>Príjmy z transakcií s finančnými aktívami a finančnými pasívami</t>
  </si>
  <si>
    <t>03</t>
  </si>
  <si>
    <t>0000009002</t>
  </si>
  <si>
    <t>0000000120</t>
  </si>
  <si>
    <t>20061231</t>
  </si>
  <si>
    <t>31.12.2006</t>
  </si>
  <si>
    <t>245, 001</t>
  </si>
  <si>
    <t>Kapitola/©F/....</t>
  </si>
  <si>
    <t>Štátna pokladnica</t>
  </si>
  <si>
    <t>Tabuľka: 3</t>
  </si>
  <si>
    <t>Z ostatných finančných operácií</t>
  </si>
  <si>
    <t>048</t>
  </si>
  <si>
    <t>48</t>
  </si>
  <si>
    <t>Vąeobecná pokladničn</t>
  </si>
  <si>
    <t xml:space="preserve">48 Všeobecná pokladničná správa 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</si>
</sst>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.0\ %"/>
    <numFmt numFmtId="166" formatCode="#,##0;\-\ #,##0"/>
    <numFmt numFmtId="167" formatCode="0.0%"/>
    <numFmt numFmtId="168" formatCode="#,##0.0\ %;\-\ #,##0.0\ %"/>
    <numFmt numFmtId="169" formatCode="#,##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15" borderId="0" xfId="48" applyProtection="1">
      <alignment horizontal="left" vertical="center" indent="1"/>
      <protection locked="0"/>
    </xf>
    <xf numFmtId="0" fontId="8" fillId="18" borderId="0" xfId="57" applyProtection="1" quotePrefix="1">
      <alignment horizontal="left" vertical="center" indent="1"/>
      <protection locked="0"/>
    </xf>
    <xf numFmtId="0" fontId="5" fillId="15" borderId="0" xfId="39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3" borderId="0" xfId="38" applyProtection="1" quotePrefix="1">
      <alignment horizontal="left" vertical="center" indent="1"/>
      <protection locked="0"/>
    </xf>
    <xf numFmtId="0" fontId="0" fillId="14" borderId="1" xfId="41" applyAlignment="1">
      <alignment horizontal="left" vertical="top" wrapText="1" inden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Alignment="1">
      <alignment/>
    </xf>
    <xf numFmtId="9" fontId="0" fillId="0" borderId="0" xfId="2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 applyProtection="1">
      <alignment horizontal="left"/>
      <protection locked="0"/>
    </xf>
    <xf numFmtId="0" fontId="3" fillId="12" borderId="2" xfId="34" applyAlignment="1" applyProtection="1" quotePrefix="1">
      <alignment horizontal="left" vertical="center" wrapText="1" indent="1"/>
      <protection locked="0"/>
    </xf>
    <xf numFmtId="49" fontId="10" fillId="0" borderId="0" xfId="40" applyNumberFormat="1" applyFont="1" applyFill="1" applyBorder="1" applyAlignment="1" applyProtection="1" quotePrefix="1">
      <alignment horizontal="left" vertical="center"/>
      <protection locked="0"/>
    </xf>
    <xf numFmtId="49" fontId="0" fillId="0" borderId="0" xfId="0" applyNumberFormat="1" applyFill="1" applyAlignment="1">
      <alignment/>
    </xf>
    <xf numFmtId="49" fontId="0" fillId="0" borderId="0" xfId="42" applyNumberFormat="1" applyFont="1" applyFill="1" applyBorder="1" applyAlignment="1" applyProtection="1">
      <alignment horizontal="left" vertical="center"/>
      <protection locked="0"/>
    </xf>
    <xf numFmtId="49" fontId="10" fillId="0" borderId="0" xfId="42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right"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167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4" xfId="48" applyFont="1" applyFill="1" applyBorder="1" applyAlignment="1" applyProtection="1">
      <alignment horizontal="center" vertical="center"/>
      <protection locked="0"/>
    </xf>
    <xf numFmtId="0" fontId="3" fillId="0" borderId="4" xfId="56" applyFont="1" applyFill="1" applyBorder="1" applyAlignment="1" quotePrefix="1">
      <alignment horizontal="center" vertical="center" wrapText="1"/>
    </xf>
    <xf numFmtId="167" fontId="3" fillId="0" borderId="4" xfId="56" applyNumberFormat="1" applyFont="1" applyFill="1" applyBorder="1" applyAlignment="1" quotePrefix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167" fontId="3" fillId="0" borderId="5" xfId="56" applyNumberFormat="1" applyFont="1" applyFill="1" applyBorder="1" applyAlignment="1" quotePrefix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7" xfId="48" applyFont="1" applyFill="1" applyBorder="1" applyAlignment="1" applyProtection="1">
      <alignment horizontal="center" vertical="center"/>
      <protection locked="0"/>
    </xf>
    <xf numFmtId="0" fontId="3" fillId="0" borderId="7" xfId="56" applyFont="1" applyFill="1" applyBorder="1" applyAlignment="1" quotePrefix="1">
      <alignment horizontal="center" vertical="center" wrapText="1"/>
    </xf>
    <xf numFmtId="167" fontId="3" fillId="0" borderId="7" xfId="56" applyNumberFormat="1" applyFont="1" applyFill="1" applyBorder="1" applyAlignment="1" quotePrefix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167" fontId="3" fillId="0" borderId="8" xfId="56" applyNumberFormat="1" applyFont="1" applyFill="1" applyBorder="1" applyAlignment="1" quotePrefix="1">
      <alignment horizontal="center" vertical="center" wrapText="1"/>
    </xf>
    <xf numFmtId="0" fontId="10" fillId="0" borderId="9" xfId="0" applyFont="1" applyFill="1" applyBorder="1" applyAlignment="1">
      <alignment vertical="top"/>
    </xf>
    <xf numFmtId="3" fontId="0" fillId="0" borderId="0" xfId="0" applyNumberFormat="1" applyAlignment="1" applyProtection="1">
      <alignment/>
      <protection locked="0"/>
    </xf>
    <xf numFmtId="0" fontId="10" fillId="0" borderId="10" xfId="42" applyFont="1" applyFill="1" applyBorder="1" applyAlignment="1">
      <alignment vertical="top" wrapText="1"/>
    </xf>
    <xf numFmtId="3" fontId="3" fillId="0" borderId="10" xfId="53" applyNumberFormat="1" applyFont="1" applyFill="1" applyBorder="1" applyAlignment="1">
      <alignment horizontal="right" vertical="center"/>
    </xf>
    <xf numFmtId="169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top"/>
    </xf>
    <xf numFmtId="49" fontId="10" fillId="0" borderId="10" xfId="42" applyNumberFormat="1" applyFont="1" applyFill="1" applyBorder="1" applyAlignment="1" applyProtection="1">
      <alignment horizontal="left" vertical="center"/>
      <protection locked="0"/>
    </xf>
    <xf numFmtId="0" fontId="10" fillId="0" borderId="10" xfId="40" applyFont="1" applyFill="1" applyBorder="1" applyAlignment="1" applyProtection="1">
      <alignment vertical="top" wrapText="1"/>
      <protection locked="0"/>
    </xf>
    <xf numFmtId="169" fontId="10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top"/>
    </xf>
    <xf numFmtId="0" fontId="0" fillId="0" borderId="13" xfId="40" applyFont="1" applyFill="1" applyBorder="1" applyAlignment="1">
      <alignment vertical="top" wrapText="1"/>
    </xf>
    <xf numFmtId="3" fontId="3" fillId="0" borderId="13" xfId="53" applyNumberFormat="1" applyFont="1" applyFill="1" applyBorder="1" applyAlignment="1">
      <alignment horizontal="right" vertical="center"/>
    </xf>
    <xf numFmtId="3" fontId="5" fillId="0" borderId="13" xfId="53" applyNumberFormat="1" applyFill="1" applyBorder="1" applyAlignment="1">
      <alignment horizontal="right" vertical="center"/>
    </xf>
    <xf numFmtId="169" fontId="10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top"/>
    </xf>
    <xf numFmtId="0" fontId="0" fillId="0" borderId="13" xfId="0" applyFill="1" applyBorder="1" applyAlignment="1">
      <alignment horizontal="left" vertical="center"/>
    </xf>
    <xf numFmtId="0" fontId="0" fillId="0" borderId="13" xfId="40" applyFont="1" applyFill="1" applyBorder="1" applyAlignment="1" applyProtection="1">
      <alignment vertical="top" wrapText="1"/>
      <protection locked="0"/>
    </xf>
    <xf numFmtId="3" fontId="5" fillId="0" borderId="13" xfId="53" applyNumberFormat="1" applyFill="1" applyBorder="1" applyAlignment="1" applyProtection="1" quotePrefix="1">
      <alignment horizontal="right" vertical="center"/>
      <protection locked="0"/>
    </xf>
    <xf numFmtId="3" fontId="5" fillId="0" borderId="13" xfId="53" applyNumberFormat="1" applyFill="1" applyBorder="1" applyAlignment="1" applyProtection="1">
      <alignment horizontal="right" vertical="center"/>
      <protection locked="0"/>
    </xf>
    <xf numFmtId="167" fontId="5" fillId="0" borderId="14" xfId="53" applyNumberFormat="1" applyFill="1" applyBorder="1" applyAlignment="1" applyProtection="1">
      <alignment horizontal="right" vertical="center"/>
      <protection locked="0"/>
    </xf>
    <xf numFmtId="0" fontId="0" fillId="0" borderId="13" xfId="42" applyFont="1" applyFill="1" applyBorder="1" applyAlignment="1">
      <alignment vertical="top" wrapText="1"/>
    </xf>
    <xf numFmtId="169" fontId="0" fillId="0" borderId="13" xfId="0" applyNumberFormat="1" applyFont="1" applyFill="1" applyBorder="1" applyAlignment="1">
      <alignment vertical="center"/>
    </xf>
    <xf numFmtId="49" fontId="0" fillId="0" borderId="13" xfId="42" applyNumberFormat="1" applyFont="1" applyFill="1" applyBorder="1" applyAlignment="1" applyProtection="1">
      <alignment horizontal="left" vertical="center"/>
      <protection locked="0"/>
    </xf>
    <xf numFmtId="0" fontId="0" fillId="0" borderId="13" xfId="42" applyFont="1" applyFill="1" applyBorder="1" applyAlignment="1" applyProtection="1">
      <alignment vertical="top" wrapText="1"/>
      <protection locked="0"/>
    </xf>
    <xf numFmtId="169" fontId="0" fillId="0" borderId="14" xfId="0" applyNumberFormat="1" applyFont="1" applyFill="1" applyBorder="1" applyAlignment="1">
      <alignment vertical="center"/>
    </xf>
    <xf numFmtId="0" fontId="0" fillId="0" borderId="13" xfId="42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vertical="center"/>
    </xf>
    <xf numFmtId="0" fontId="0" fillId="0" borderId="13" xfId="42" applyFill="1" applyBorder="1" applyAlignment="1" applyProtection="1" quotePrefix="1">
      <alignment horizontal="left" vertical="center"/>
      <protection locked="0"/>
    </xf>
    <xf numFmtId="0" fontId="0" fillId="0" borderId="13" xfId="42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vertical="top"/>
    </xf>
    <xf numFmtId="0" fontId="10" fillId="0" borderId="13" xfId="42" applyFont="1" applyFill="1" applyBorder="1" applyAlignment="1">
      <alignment vertical="top" wrapText="1"/>
    </xf>
    <xf numFmtId="0" fontId="0" fillId="0" borderId="13" xfId="42" applyFont="1" applyFill="1" applyBorder="1" applyAlignment="1" applyProtection="1" quotePrefix="1">
      <alignment horizontal="left" vertical="center"/>
      <protection locked="0"/>
    </xf>
    <xf numFmtId="0" fontId="0" fillId="0" borderId="13" xfId="42" applyFont="1" applyFill="1" applyBorder="1" applyAlignment="1">
      <alignment vertical="top" wrapText="1"/>
    </xf>
    <xf numFmtId="0" fontId="0" fillId="0" borderId="15" xfId="0" applyFill="1" applyBorder="1" applyAlignment="1">
      <alignment vertical="top"/>
    </xf>
    <xf numFmtId="0" fontId="0" fillId="0" borderId="16" xfId="42" applyFont="1" applyFill="1" applyBorder="1" applyAlignment="1">
      <alignment vertical="top" wrapText="1"/>
    </xf>
    <xf numFmtId="3" fontId="5" fillId="0" borderId="16" xfId="53" applyNumberForma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42" applyFont="1" applyFill="1" applyBorder="1" applyAlignment="1" applyProtection="1" quotePrefix="1">
      <alignment horizontal="left" vertical="center"/>
      <protection locked="0"/>
    </xf>
    <xf numFmtId="0" fontId="0" fillId="0" borderId="16" xfId="42" applyFont="1" applyFill="1" applyBorder="1" applyAlignment="1" applyProtection="1">
      <alignment vertical="center" wrapText="1"/>
      <protection locked="0"/>
    </xf>
    <xf numFmtId="169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" fillId="0" borderId="19" xfId="23" applyFont="1" applyFill="1" applyBorder="1" applyAlignment="1">
      <alignment horizontal="left" vertical="center"/>
    </xf>
    <xf numFmtId="3" fontId="3" fillId="0" borderId="19" xfId="21" applyNumberFormat="1" applyFont="1" applyFill="1" applyBorder="1" applyAlignment="1">
      <alignment vertical="center"/>
    </xf>
    <xf numFmtId="169" fontId="1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3" fontId="3" fillId="0" borderId="19" xfId="21" applyNumberFormat="1" applyFont="1" applyFill="1" applyBorder="1" applyAlignment="1" applyProtection="1" quotePrefix="1">
      <alignment vertical="center"/>
      <protection locked="0"/>
    </xf>
    <xf numFmtId="169" fontId="10" fillId="0" borderId="20" xfId="0" applyNumberFormat="1" applyFont="1" applyFill="1" applyBorder="1" applyAlignment="1">
      <alignment vertical="center"/>
    </xf>
    <xf numFmtId="0" fontId="3" fillId="15" borderId="0" xfId="48" applyProtection="1" quotePrefix="1">
      <alignment horizontal="left" vertical="center" indent="1"/>
      <protection locked="0"/>
    </xf>
    <xf numFmtId="0" fontId="5" fillId="15" borderId="1" xfId="55" applyProtection="1" quotePrefix="1">
      <alignment horizontal="left" vertical="center" indent="1"/>
      <protection locked="0"/>
    </xf>
    <xf numFmtId="0" fontId="5" fillId="15" borderId="1" xfId="56" applyProtection="1" quotePrefix="1">
      <alignment horizontal="left" vertical="top" indent="1"/>
      <protection locked="0"/>
    </xf>
    <xf numFmtId="3" fontId="9" fillId="13" borderId="1" xfId="58" applyNumberFormat="1" applyProtection="1">
      <alignment horizontal="right" vertical="center"/>
      <protection locked="0"/>
    </xf>
    <xf numFmtId="3" fontId="5" fillId="13" borderId="1" xfId="53" applyNumberFormat="1" applyProtection="1">
      <alignment horizontal="right" vertical="center"/>
      <protection locked="0"/>
    </xf>
    <xf numFmtId="166" fontId="5" fillId="13" borderId="1" xfId="53" applyNumberFormat="1" applyProtection="1">
      <alignment horizontal="right" vertical="center"/>
      <protection locked="0"/>
    </xf>
    <xf numFmtId="3" fontId="5" fillId="13" borderId="1" xfId="53" applyNumberFormat="1" applyProtection="1" quotePrefix="1">
      <alignment horizontal="right" vertical="center"/>
      <protection locked="0"/>
    </xf>
    <xf numFmtId="166" fontId="5" fillId="13" borderId="1" xfId="53" applyNumberFormat="1" applyProtection="1" quotePrefix="1">
      <alignment horizontal="right" vertical="center"/>
      <protection locked="0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3" fontId="5" fillId="0" borderId="0" xfId="53" applyNumberForma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67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7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8</v>
      </c>
      <c r="CM2">
        <v>14</v>
      </c>
      <c r="DG2">
        <v>2</v>
      </c>
      <c r="EA2">
        <v>14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4</v>
      </c>
      <c r="C4" t="s">
        <v>132</v>
      </c>
      <c r="D4" t="b">
        <v>1</v>
      </c>
      <c r="E4" t="b">
        <v>1</v>
      </c>
      <c r="F4" t="s">
        <v>0</v>
      </c>
      <c r="G4">
        <v>2</v>
      </c>
      <c r="H4">
        <v>4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148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148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148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148</v>
      </c>
      <c r="CO4" s="1" t="s">
        <v>152</v>
      </c>
      <c r="CP4" s="1" t="s">
        <v>28</v>
      </c>
      <c r="CQ4" s="1" t="s">
        <v>12</v>
      </c>
      <c r="CR4" s="1" t="s">
        <v>7</v>
      </c>
      <c r="CS4" s="1" t="s">
        <v>29</v>
      </c>
      <c r="CT4" s="1" t="s">
        <v>7</v>
      </c>
      <c r="CU4" s="1" t="s">
        <v>30</v>
      </c>
      <c r="CV4" s="1" t="s">
        <v>1</v>
      </c>
      <c r="DG4">
        <v>5</v>
      </c>
      <c r="DH4" s="1" t="s">
        <v>24</v>
      </c>
      <c r="DI4" s="1" t="s">
        <v>21</v>
      </c>
      <c r="DJ4" s="1" t="s">
        <v>22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152</v>
      </c>
      <c r="EC4" s="1" t="s">
        <v>62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64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169</v>
      </c>
      <c r="GF4" s="1" t="s">
        <v>170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41</v>
      </c>
      <c r="HY4" s="1" t="s">
        <v>159</v>
      </c>
    </row>
    <row r="5" spans="2:233" ht="12.75">
      <c r="B5">
        <v>3</v>
      </c>
      <c r="C5" t="s">
        <v>147</v>
      </c>
      <c r="D5" t="b">
        <v>1</v>
      </c>
      <c r="E5" t="b">
        <v>1</v>
      </c>
      <c r="F5" t="s">
        <v>72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112</v>
      </c>
      <c r="AG5" s="1" t="s">
        <v>71</v>
      </c>
      <c r="AH5" s="1" t="s">
        <v>1</v>
      </c>
      <c r="AI5" s="1" t="s">
        <v>7</v>
      </c>
      <c r="AJ5" s="1" t="s">
        <v>23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20</v>
      </c>
      <c r="AS5" s="1" t="s">
        <v>27</v>
      </c>
      <c r="AT5" s="1" t="s">
        <v>166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29</v>
      </c>
      <c r="AZ5" s="1" t="s">
        <v>112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8</v>
      </c>
      <c r="BW5" s="1" t="s">
        <v>7</v>
      </c>
      <c r="BX5" s="1" t="s">
        <v>7</v>
      </c>
      <c r="BY5" s="1" t="s">
        <v>7</v>
      </c>
      <c r="BZ5" s="1" t="s">
        <v>7</v>
      </c>
      <c r="CA5" s="1" t="s">
        <v>7</v>
      </c>
      <c r="CB5" s="1" t="s">
        <v>149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148</v>
      </c>
      <c r="CO5" s="1" t="s">
        <v>153</v>
      </c>
      <c r="CP5" s="1" t="s">
        <v>31</v>
      </c>
      <c r="CQ5" s="1" t="s">
        <v>26</v>
      </c>
      <c r="CR5" s="1" t="s">
        <v>7</v>
      </c>
      <c r="CS5" s="1" t="s">
        <v>29</v>
      </c>
      <c r="CT5" s="1" t="s">
        <v>7</v>
      </c>
      <c r="CU5" s="1" t="s">
        <v>30</v>
      </c>
      <c r="CV5" s="1" t="s">
        <v>1</v>
      </c>
      <c r="DG5">
        <v>4</v>
      </c>
      <c r="DH5" s="1" t="s">
        <v>24</v>
      </c>
      <c r="DI5" s="1" t="s">
        <v>21</v>
      </c>
      <c r="DJ5" s="1" t="s">
        <v>22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153</v>
      </c>
      <c r="EC5" s="1" t="s">
        <v>62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65</v>
      </c>
      <c r="EL5" s="1" t="s">
        <v>8</v>
      </c>
      <c r="EM5" s="1" t="s">
        <v>7</v>
      </c>
      <c r="EN5" s="1" t="s">
        <v>7</v>
      </c>
      <c r="FY5">
        <v>5</v>
      </c>
      <c r="FZ5" s="1" t="s">
        <v>110</v>
      </c>
      <c r="GA5" s="1" t="s">
        <v>3</v>
      </c>
      <c r="GB5" s="1" t="s">
        <v>4</v>
      </c>
      <c r="GC5" s="1" t="s">
        <v>5</v>
      </c>
      <c r="GD5" s="1" t="s">
        <v>6</v>
      </c>
      <c r="GE5" s="1" t="s">
        <v>176</v>
      </c>
      <c r="GF5" s="1" t="s">
        <v>177</v>
      </c>
      <c r="GG5" s="1" t="s">
        <v>7</v>
      </c>
      <c r="GH5" s="1" t="s">
        <v>7</v>
      </c>
      <c r="GI5" s="1" t="s">
        <v>178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34</v>
      </c>
      <c r="HY5" s="1" t="s">
        <v>7</v>
      </c>
    </row>
    <row r="6" spans="26:233" ht="12.75">
      <c r="Z6" t="b">
        <v>0</v>
      </c>
      <c r="AE6">
        <v>5</v>
      </c>
      <c r="AF6" s="1" t="s">
        <v>21</v>
      </c>
      <c r="AG6" s="1" t="s">
        <v>22</v>
      </c>
      <c r="AH6" s="1" t="s">
        <v>1</v>
      </c>
      <c r="AI6" s="1" t="s">
        <v>7</v>
      </c>
      <c r="AJ6" s="1" t="s">
        <v>23</v>
      </c>
      <c r="AK6" s="1" t="s">
        <v>26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27</v>
      </c>
      <c r="AT6" s="1" t="s">
        <v>166</v>
      </c>
      <c r="AU6" s="1" t="s">
        <v>7</v>
      </c>
      <c r="AV6" s="1" t="s">
        <v>7</v>
      </c>
      <c r="AW6" s="1" t="s">
        <v>7</v>
      </c>
      <c r="AX6" s="1" t="s">
        <v>14</v>
      </c>
      <c r="AY6" s="1" t="s">
        <v>29</v>
      </c>
      <c r="AZ6" s="1" t="s">
        <v>21</v>
      </c>
      <c r="BA6" s="1" t="s">
        <v>16</v>
      </c>
      <c r="BB6" s="1" t="s">
        <v>7</v>
      </c>
      <c r="BC6" s="1" t="s">
        <v>7</v>
      </c>
      <c r="BD6" s="1" t="s">
        <v>17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27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150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5</v>
      </c>
      <c r="CN6" s="1" t="s">
        <v>148</v>
      </c>
      <c r="CO6" s="1" t="s">
        <v>154</v>
      </c>
      <c r="CP6" s="1" t="s">
        <v>32</v>
      </c>
      <c r="CQ6" s="1" t="s">
        <v>33</v>
      </c>
      <c r="CR6" s="1" t="s">
        <v>7</v>
      </c>
      <c r="CS6" s="1" t="s">
        <v>29</v>
      </c>
      <c r="CT6" s="1" t="s">
        <v>7</v>
      </c>
      <c r="CU6" s="1" t="s">
        <v>30</v>
      </c>
      <c r="CV6" s="1" t="s">
        <v>1</v>
      </c>
      <c r="EA6">
        <v>5</v>
      </c>
      <c r="EB6" s="1" t="s">
        <v>154</v>
      </c>
      <c r="EC6" s="1" t="s">
        <v>62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74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169</v>
      </c>
      <c r="GF6" s="1" t="s">
        <v>170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36</v>
      </c>
      <c r="HY6" s="1" t="s">
        <v>7</v>
      </c>
    </row>
    <row r="7" spans="26:233" ht="12.75">
      <c r="Z7" t="b">
        <v>0</v>
      </c>
      <c r="AE7">
        <v>5</v>
      </c>
      <c r="AF7" s="1" t="s">
        <v>24</v>
      </c>
      <c r="AG7" s="1" t="s">
        <v>25</v>
      </c>
      <c r="AH7" s="1" t="s">
        <v>1</v>
      </c>
      <c r="AI7" s="1" t="s">
        <v>7</v>
      </c>
      <c r="AJ7" s="1" t="s">
        <v>23</v>
      </c>
      <c r="AK7" s="1" t="s">
        <v>33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20</v>
      </c>
      <c r="AS7" s="1" t="s">
        <v>27</v>
      </c>
      <c r="AT7" s="1" t="s">
        <v>166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15</v>
      </c>
      <c r="AZ7" s="1" t="s">
        <v>24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63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151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5</v>
      </c>
      <c r="CN7" s="1" t="s">
        <v>148</v>
      </c>
      <c r="CO7" s="1" t="s">
        <v>155</v>
      </c>
      <c r="CP7" s="1" t="s">
        <v>82</v>
      </c>
      <c r="CQ7" s="1" t="s">
        <v>73</v>
      </c>
      <c r="CR7" s="1" t="s">
        <v>7</v>
      </c>
      <c r="CS7" s="1" t="s">
        <v>29</v>
      </c>
      <c r="CT7" s="1" t="s">
        <v>7</v>
      </c>
      <c r="CU7" s="1" t="s">
        <v>30</v>
      </c>
      <c r="CV7" s="1" t="s">
        <v>1</v>
      </c>
      <c r="EA7">
        <v>5</v>
      </c>
      <c r="EB7" s="1" t="s">
        <v>155</v>
      </c>
      <c r="EC7" s="1" t="s">
        <v>62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116</v>
      </c>
      <c r="EL7" s="1" t="s">
        <v>8</v>
      </c>
      <c r="EM7" s="1" t="s">
        <v>7</v>
      </c>
      <c r="EN7" s="1" t="s">
        <v>7</v>
      </c>
      <c r="FY7">
        <v>4</v>
      </c>
      <c r="FZ7" s="1" t="s">
        <v>110</v>
      </c>
      <c r="GA7" s="1" t="s">
        <v>3</v>
      </c>
      <c r="GB7" s="1" t="s">
        <v>4</v>
      </c>
      <c r="GC7" s="1" t="s">
        <v>5</v>
      </c>
      <c r="GD7" s="1" t="s">
        <v>6</v>
      </c>
      <c r="GE7" s="1" t="s">
        <v>176</v>
      </c>
      <c r="GF7" s="1" t="s">
        <v>177</v>
      </c>
      <c r="GG7" s="1" t="s">
        <v>7</v>
      </c>
      <c r="GH7" s="1" t="s">
        <v>7</v>
      </c>
      <c r="GI7" s="1" t="s">
        <v>178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37</v>
      </c>
      <c r="HY7" s="1" t="s">
        <v>3</v>
      </c>
    </row>
    <row r="8" spans="31:233" ht="12.75">
      <c r="AE8">
        <v>4</v>
      </c>
      <c r="AF8" s="1" t="s">
        <v>133</v>
      </c>
      <c r="AG8" s="1" t="s">
        <v>19</v>
      </c>
      <c r="AH8" s="1" t="s">
        <v>7</v>
      </c>
      <c r="AI8" s="1" t="s">
        <v>1</v>
      </c>
      <c r="AJ8" s="1" t="s">
        <v>1</v>
      </c>
      <c r="AK8" s="1" t="s">
        <v>12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20</v>
      </c>
      <c r="AS8" s="1" t="s">
        <v>7</v>
      </c>
      <c r="AT8" s="1" t="s">
        <v>13</v>
      </c>
      <c r="AU8" s="1" t="s">
        <v>7</v>
      </c>
      <c r="AV8" s="1" t="s">
        <v>7</v>
      </c>
      <c r="AW8" s="1" t="s">
        <v>7</v>
      </c>
      <c r="AX8" s="1" t="s">
        <v>7</v>
      </c>
      <c r="AY8" s="1" t="s">
        <v>15</v>
      </c>
      <c r="AZ8" s="1" t="s">
        <v>133</v>
      </c>
      <c r="BA8" s="1" t="s">
        <v>16</v>
      </c>
      <c r="BB8" s="1" t="s">
        <v>7</v>
      </c>
      <c r="BC8" s="1" t="s">
        <v>7</v>
      </c>
      <c r="BD8" s="1" t="s">
        <v>7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14</v>
      </c>
      <c r="BK8" s="1" t="s">
        <v>18</v>
      </c>
      <c r="BL8" s="1" t="s">
        <v>1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8</v>
      </c>
      <c r="BS8" s="1" t="s">
        <v>8</v>
      </c>
      <c r="BT8" s="1" t="s">
        <v>8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7</v>
      </c>
      <c r="BZ8" s="1" t="s">
        <v>7</v>
      </c>
      <c r="CA8" s="1" t="s">
        <v>7</v>
      </c>
      <c r="CB8" s="1" t="s">
        <v>133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5</v>
      </c>
      <c r="CN8" s="1" t="s">
        <v>148</v>
      </c>
      <c r="CO8" s="1" t="s">
        <v>156</v>
      </c>
      <c r="CP8" s="1" t="s">
        <v>113</v>
      </c>
      <c r="CQ8" s="1" t="s">
        <v>114</v>
      </c>
      <c r="CR8" s="1" t="s">
        <v>7</v>
      </c>
      <c r="CS8" s="1" t="s">
        <v>115</v>
      </c>
      <c r="CT8" s="1" t="s">
        <v>7</v>
      </c>
      <c r="CU8" s="1" t="s">
        <v>30</v>
      </c>
      <c r="CV8" s="1" t="s">
        <v>7</v>
      </c>
      <c r="EA8">
        <v>5</v>
      </c>
      <c r="EB8" s="1" t="s">
        <v>156</v>
      </c>
      <c r="EC8" s="1" t="s">
        <v>62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117</v>
      </c>
      <c r="EL8" s="1" t="s">
        <v>8</v>
      </c>
      <c r="EM8" s="1" t="s">
        <v>7</v>
      </c>
      <c r="EN8" s="1" t="s">
        <v>7</v>
      </c>
      <c r="HW8">
        <v>5</v>
      </c>
      <c r="HX8" s="1" t="s">
        <v>38</v>
      </c>
      <c r="HY8" s="1" t="s">
        <v>7</v>
      </c>
    </row>
    <row r="9" spans="31:233" ht="12.75">
      <c r="AE9">
        <v>4</v>
      </c>
      <c r="AF9" s="1" t="s">
        <v>112</v>
      </c>
      <c r="AG9" s="1" t="s">
        <v>71</v>
      </c>
      <c r="AH9" s="1" t="s">
        <v>1</v>
      </c>
      <c r="AI9" s="1" t="s">
        <v>7</v>
      </c>
      <c r="AJ9" s="1" t="s">
        <v>23</v>
      </c>
      <c r="AK9" s="1" t="s">
        <v>12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20</v>
      </c>
      <c r="AS9" s="1" t="s">
        <v>27</v>
      </c>
      <c r="AT9" s="1" t="s">
        <v>166</v>
      </c>
      <c r="AU9" s="1" t="s">
        <v>7</v>
      </c>
      <c r="AV9" s="1" t="s">
        <v>7</v>
      </c>
      <c r="AW9" s="1" t="s">
        <v>7</v>
      </c>
      <c r="AX9" s="1" t="s">
        <v>14</v>
      </c>
      <c r="AY9" s="1" t="s">
        <v>29</v>
      </c>
      <c r="AZ9" s="1" t="s">
        <v>112</v>
      </c>
      <c r="BA9" s="1" t="s">
        <v>16</v>
      </c>
      <c r="BB9" s="1" t="s">
        <v>7</v>
      </c>
      <c r="BC9" s="1" t="s">
        <v>7</v>
      </c>
      <c r="BD9" s="1" t="s">
        <v>17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14</v>
      </c>
      <c r="BK9" s="1" t="s">
        <v>18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3</v>
      </c>
      <c r="BV9" s="1" t="s">
        <v>8</v>
      </c>
      <c r="BW9" s="1" t="s">
        <v>7</v>
      </c>
      <c r="BX9" s="1" t="s">
        <v>7</v>
      </c>
      <c r="BY9" s="1" t="s">
        <v>7</v>
      </c>
      <c r="BZ9" s="1" t="s">
        <v>7</v>
      </c>
      <c r="CA9" s="1" t="s">
        <v>7</v>
      </c>
      <c r="CB9" s="1" t="s">
        <v>134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5</v>
      </c>
      <c r="CN9" s="1" t="s">
        <v>148</v>
      </c>
      <c r="CO9" s="1" t="s">
        <v>157</v>
      </c>
      <c r="CP9" s="1" t="s">
        <v>119</v>
      </c>
      <c r="CQ9" s="1" t="s">
        <v>120</v>
      </c>
      <c r="CR9" s="1" t="s">
        <v>7</v>
      </c>
      <c r="CS9" s="1" t="s">
        <v>115</v>
      </c>
      <c r="CT9" s="1" t="s">
        <v>7</v>
      </c>
      <c r="CU9" s="1" t="s">
        <v>30</v>
      </c>
      <c r="CV9" s="1" t="s">
        <v>7</v>
      </c>
      <c r="EA9">
        <v>5</v>
      </c>
      <c r="EB9" s="1" t="s">
        <v>157</v>
      </c>
      <c r="EC9" s="1" t="s">
        <v>62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118</v>
      </c>
      <c r="EL9" s="1" t="s">
        <v>8</v>
      </c>
      <c r="EM9" s="1" t="s">
        <v>7</v>
      </c>
      <c r="EN9" s="1" t="s">
        <v>7</v>
      </c>
      <c r="HW9">
        <v>5</v>
      </c>
      <c r="HX9" s="1" t="s">
        <v>39</v>
      </c>
      <c r="HY9" s="1" t="s">
        <v>3</v>
      </c>
    </row>
    <row r="10" spans="31:233" ht="12.75">
      <c r="AE10">
        <v>4</v>
      </c>
      <c r="AF10" s="1" t="s">
        <v>21</v>
      </c>
      <c r="AG10" s="1" t="s">
        <v>22</v>
      </c>
      <c r="AH10" s="1" t="s">
        <v>1</v>
      </c>
      <c r="AI10" s="1" t="s">
        <v>7</v>
      </c>
      <c r="AJ10" s="1" t="s">
        <v>23</v>
      </c>
      <c r="AK10" s="1" t="s">
        <v>26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20</v>
      </c>
      <c r="AS10" s="1" t="s">
        <v>27</v>
      </c>
      <c r="AT10" s="1" t="s">
        <v>166</v>
      </c>
      <c r="AU10" s="1" t="s">
        <v>7</v>
      </c>
      <c r="AV10" s="1" t="s">
        <v>7</v>
      </c>
      <c r="AW10" s="1" t="s">
        <v>7</v>
      </c>
      <c r="AX10" s="1" t="s">
        <v>14</v>
      </c>
      <c r="AY10" s="1" t="s">
        <v>29</v>
      </c>
      <c r="AZ10" s="1" t="s">
        <v>21</v>
      </c>
      <c r="BA10" s="1" t="s">
        <v>16</v>
      </c>
      <c r="BB10" s="1" t="s">
        <v>7</v>
      </c>
      <c r="BC10" s="1" t="s">
        <v>7</v>
      </c>
      <c r="BD10" s="1" t="s">
        <v>17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14</v>
      </c>
      <c r="BK10" s="1" t="s">
        <v>18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3</v>
      </c>
      <c r="BS10" s="1" t="s">
        <v>3</v>
      </c>
      <c r="BT10" s="1" t="s">
        <v>3</v>
      </c>
      <c r="BU10" s="1" t="s">
        <v>27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135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5</v>
      </c>
      <c r="CN10" s="1" t="s">
        <v>148</v>
      </c>
      <c r="CO10" s="1" t="s">
        <v>158</v>
      </c>
      <c r="CP10" s="1" t="s">
        <v>121</v>
      </c>
      <c r="CQ10" s="1" t="s">
        <v>122</v>
      </c>
      <c r="CR10" s="1" t="s">
        <v>7</v>
      </c>
      <c r="CS10" s="1" t="s">
        <v>115</v>
      </c>
      <c r="CT10" s="1" t="s">
        <v>7</v>
      </c>
      <c r="CU10" s="1" t="s">
        <v>30</v>
      </c>
      <c r="CV10" s="1" t="s">
        <v>7</v>
      </c>
      <c r="EA10">
        <v>5</v>
      </c>
      <c r="EB10" s="1" t="s">
        <v>158</v>
      </c>
      <c r="EC10" s="1" t="s">
        <v>62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13</v>
      </c>
      <c r="EJ10" s="1" t="s">
        <v>1</v>
      </c>
      <c r="EK10" s="1" t="s">
        <v>123</v>
      </c>
      <c r="EL10" s="1" t="s">
        <v>8</v>
      </c>
      <c r="EM10" s="1" t="s">
        <v>7</v>
      </c>
      <c r="EN10" s="1" t="s">
        <v>7</v>
      </c>
      <c r="HW10">
        <v>5</v>
      </c>
      <c r="HX10" s="1" t="s">
        <v>35</v>
      </c>
      <c r="HY10" s="1" t="s">
        <v>7</v>
      </c>
    </row>
    <row r="11" spans="31:233" ht="12.75">
      <c r="AE11">
        <v>4</v>
      </c>
      <c r="AF11" s="1" t="s">
        <v>24</v>
      </c>
      <c r="AG11" s="1" t="s">
        <v>25</v>
      </c>
      <c r="AH11" s="1" t="s">
        <v>1</v>
      </c>
      <c r="AI11" s="1" t="s">
        <v>7</v>
      </c>
      <c r="AJ11" s="1" t="s">
        <v>23</v>
      </c>
      <c r="AK11" s="1" t="s">
        <v>33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20</v>
      </c>
      <c r="AS11" s="1" t="s">
        <v>27</v>
      </c>
      <c r="AT11" s="1" t="s">
        <v>166</v>
      </c>
      <c r="AU11" s="1" t="s">
        <v>7</v>
      </c>
      <c r="AV11" s="1" t="s">
        <v>7</v>
      </c>
      <c r="AW11" s="1" t="s">
        <v>7</v>
      </c>
      <c r="AX11" s="1" t="s">
        <v>14</v>
      </c>
      <c r="AY11" s="1" t="s">
        <v>15</v>
      </c>
      <c r="AZ11" s="1" t="s">
        <v>24</v>
      </c>
      <c r="BA11" s="1" t="s">
        <v>16</v>
      </c>
      <c r="BB11" s="1" t="s">
        <v>7</v>
      </c>
      <c r="BC11" s="1" t="s">
        <v>7</v>
      </c>
      <c r="BD11" s="1" t="s">
        <v>17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14</v>
      </c>
      <c r="BK11" s="1" t="s">
        <v>18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63</v>
      </c>
      <c r="BV11" s="1" t="s">
        <v>8</v>
      </c>
      <c r="BW11" s="1" t="s">
        <v>7</v>
      </c>
      <c r="BX11" s="1" t="s">
        <v>7</v>
      </c>
      <c r="BY11" s="1" t="s">
        <v>7</v>
      </c>
      <c r="BZ11" s="1" t="s">
        <v>7</v>
      </c>
      <c r="CA11" s="1" t="s">
        <v>7</v>
      </c>
      <c r="CB11" s="1" t="s">
        <v>136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4</v>
      </c>
      <c r="CN11" s="1" t="s">
        <v>133</v>
      </c>
      <c r="CO11" s="1" t="s">
        <v>137</v>
      </c>
      <c r="CP11" s="1" t="s">
        <v>28</v>
      </c>
      <c r="CQ11" s="1" t="s">
        <v>12</v>
      </c>
      <c r="CR11" s="1" t="s">
        <v>7</v>
      </c>
      <c r="CS11" s="1" t="s">
        <v>29</v>
      </c>
      <c r="CT11" s="1" t="s">
        <v>7</v>
      </c>
      <c r="CU11" s="1" t="s">
        <v>30</v>
      </c>
      <c r="CV11" s="1" t="s">
        <v>1</v>
      </c>
      <c r="EA11">
        <v>4</v>
      </c>
      <c r="EB11" s="1" t="s">
        <v>137</v>
      </c>
      <c r="EC11" s="1" t="s">
        <v>62</v>
      </c>
      <c r="ED11" s="1" t="s">
        <v>7</v>
      </c>
      <c r="EE11" s="1" t="s">
        <v>7</v>
      </c>
      <c r="EF11" s="1" t="s">
        <v>7</v>
      </c>
      <c r="EG11" s="1" t="s">
        <v>7</v>
      </c>
      <c r="EH11" s="1" t="s">
        <v>7</v>
      </c>
      <c r="EI11" s="1" t="s">
        <v>13</v>
      </c>
      <c r="EJ11" s="1" t="s">
        <v>1</v>
      </c>
      <c r="EK11" s="1" t="s">
        <v>64</v>
      </c>
      <c r="EL11" s="1" t="s">
        <v>8</v>
      </c>
      <c r="EM11" s="1" t="s">
        <v>7</v>
      </c>
      <c r="EN11" s="1" t="s">
        <v>7</v>
      </c>
      <c r="HW11">
        <v>5</v>
      </c>
      <c r="HX11" s="1" t="s">
        <v>167</v>
      </c>
      <c r="HY11" s="1" t="s">
        <v>148</v>
      </c>
    </row>
    <row r="12" spans="91:233" ht="12.75">
      <c r="CM12">
        <v>4</v>
      </c>
      <c r="CN12" s="1" t="s">
        <v>133</v>
      </c>
      <c r="CO12" s="1" t="s">
        <v>138</v>
      </c>
      <c r="CP12" s="1" t="s">
        <v>31</v>
      </c>
      <c r="CQ12" s="1" t="s">
        <v>26</v>
      </c>
      <c r="CR12" s="1" t="s">
        <v>7</v>
      </c>
      <c r="CS12" s="1" t="s">
        <v>29</v>
      </c>
      <c r="CT12" s="1" t="s">
        <v>7</v>
      </c>
      <c r="CU12" s="1" t="s">
        <v>30</v>
      </c>
      <c r="CV12" s="1" t="s">
        <v>1</v>
      </c>
      <c r="EA12">
        <v>4</v>
      </c>
      <c r="EB12" s="1" t="s">
        <v>138</v>
      </c>
      <c r="EC12" s="1" t="s">
        <v>62</v>
      </c>
      <c r="ED12" s="1" t="s">
        <v>7</v>
      </c>
      <c r="EE12" s="1" t="s">
        <v>7</v>
      </c>
      <c r="EF12" s="1" t="s">
        <v>7</v>
      </c>
      <c r="EG12" s="1" t="s">
        <v>7</v>
      </c>
      <c r="EH12" s="1" t="s">
        <v>7</v>
      </c>
      <c r="EI12" s="1" t="s">
        <v>13</v>
      </c>
      <c r="EJ12" s="1" t="s">
        <v>1</v>
      </c>
      <c r="EK12" s="1" t="s">
        <v>65</v>
      </c>
      <c r="EL12" s="1" t="s">
        <v>8</v>
      </c>
      <c r="EM12" s="1" t="s">
        <v>7</v>
      </c>
      <c r="EN12" s="1" t="s">
        <v>7</v>
      </c>
      <c r="HW12">
        <v>5</v>
      </c>
      <c r="HX12" s="1" t="s">
        <v>40</v>
      </c>
      <c r="HY12" s="1" t="s">
        <v>7</v>
      </c>
    </row>
    <row r="13" spans="91:233" ht="12.75">
      <c r="CM13">
        <v>4</v>
      </c>
      <c r="CN13" s="1" t="s">
        <v>133</v>
      </c>
      <c r="CO13" s="1" t="s">
        <v>139</v>
      </c>
      <c r="CP13" s="1" t="s">
        <v>32</v>
      </c>
      <c r="CQ13" s="1" t="s">
        <v>33</v>
      </c>
      <c r="CR13" s="1" t="s">
        <v>7</v>
      </c>
      <c r="CS13" s="1" t="s">
        <v>29</v>
      </c>
      <c r="CT13" s="1" t="s">
        <v>7</v>
      </c>
      <c r="CU13" s="1" t="s">
        <v>30</v>
      </c>
      <c r="CV13" s="1" t="s">
        <v>1</v>
      </c>
      <c r="EA13">
        <v>4</v>
      </c>
      <c r="EB13" s="1" t="s">
        <v>139</v>
      </c>
      <c r="EC13" s="1" t="s">
        <v>62</v>
      </c>
      <c r="ED13" s="1" t="s">
        <v>7</v>
      </c>
      <c r="EE13" s="1" t="s">
        <v>7</v>
      </c>
      <c r="EF13" s="1" t="s">
        <v>7</v>
      </c>
      <c r="EG13" s="1" t="s">
        <v>7</v>
      </c>
      <c r="EH13" s="1" t="s">
        <v>7</v>
      </c>
      <c r="EI13" s="1" t="s">
        <v>13</v>
      </c>
      <c r="EJ13" s="1" t="s">
        <v>1</v>
      </c>
      <c r="EK13" s="1" t="s">
        <v>74</v>
      </c>
      <c r="EL13" s="1" t="s">
        <v>8</v>
      </c>
      <c r="EM13" s="1" t="s">
        <v>7</v>
      </c>
      <c r="EN13" s="1" t="s">
        <v>7</v>
      </c>
      <c r="HW13">
        <v>5</v>
      </c>
      <c r="HX13" s="1" t="s">
        <v>43</v>
      </c>
      <c r="HY13" s="1" t="s">
        <v>7</v>
      </c>
    </row>
    <row r="14" spans="91:233" ht="12.75">
      <c r="CM14">
        <v>4</v>
      </c>
      <c r="CN14" s="1" t="s">
        <v>133</v>
      </c>
      <c r="CO14" s="1" t="s">
        <v>140</v>
      </c>
      <c r="CP14" s="1" t="s">
        <v>82</v>
      </c>
      <c r="CQ14" s="1" t="s">
        <v>73</v>
      </c>
      <c r="CR14" s="1" t="s">
        <v>7</v>
      </c>
      <c r="CS14" s="1" t="s">
        <v>29</v>
      </c>
      <c r="CT14" s="1" t="s">
        <v>7</v>
      </c>
      <c r="CU14" s="1" t="s">
        <v>30</v>
      </c>
      <c r="CV14" s="1" t="s">
        <v>1</v>
      </c>
      <c r="EA14">
        <v>4</v>
      </c>
      <c r="EB14" s="1" t="s">
        <v>140</v>
      </c>
      <c r="EC14" s="1" t="s">
        <v>62</v>
      </c>
      <c r="ED14" s="1" t="s">
        <v>7</v>
      </c>
      <c r="EE14" s="1" t="s">
        <v>3</v>
      </c>
      <c r="EF14" s="1" t="s">
        <v>7</v>
      </c>
      <c r="EG14" s="1" t="s">
        <v>7</v>
      </c>
      <c r="EH14" s="1" t="s">
        <v>7</v>
      </c>
      <c r="EI14" s="1" t="s">
        <v>13</v>
      </c>
      <c r="EJ14" s="1" t="s">
        <v>1</v>
      </c>
      <c r="EK14" s="1" t="s">
        <v>116</v>
      </c>
      <c r="EL14" s="1" t="s">
        <v>8</v>
      </c>
      <c r="EM14" s="1" t="s">
        <v>7</v>
      </c>
      <c r="EN14" s="1" t="s">
        <v>7</v>
      </c>
      <c r="HW14">
        <v>5</v>
      </c>
      <c r="HX14" s="1" t="s">
        <v>46</v>
      </c>
      <c r="HY14" s="1" t="s">
        <v>7</v>
      </c>
    </row>
    <row r="15" spans="91:233" ht="12.75">
      <c r="CM15">
        <v>4</v>
      </c>
      <c r="CN15" s="1" t="s">
        <v>133</v>
      </c>
      <c r="CO15" s="1" t="s">
        <v>141</v>
      </c>
      <c r="CP15" s="1" t="s">
        <v>113</v>
      </c>
      <c r="CQ15" s="1" t="s">
        <v>114</v>
      </c>
      <c r="CR15" s="1" t="s">
        <v>7</v>
      </c>
      <c r="CS15" s="1" t="s">
        <v>115</v>
      </c>
      <c r="CT15" s="1" t="s">
        <v>7</v>
      </c>
      <c r="CU15" s="1" t="s">
        <v>30</v>
      </c>
      <c r="CV15" s="1" t="s">
        <v>7</v>
      </c>
      <c r="EA15">
        <v>4</v>
      </c>
      <c r="EB15" s="1" t="s">
        <v>141</v>
      </c>
      <c r="EC15" s="1" t="s">
        <v>62</v>
      </c>
      <c r="ED15" s="1" t="s">
        <v>7</v>
      </c>
      <c r="EE15" s="1" t="s">
        <v>7</v>
      </c>
      <c r="EF15" s="1" t="s">
        <v>7</v>
      </c>
      <c r="EG15" s="1" t="s">
        <v>7</v>
      </c>
      <c r="EH15" s="1" t="s">
        <v>7</v>
      </c>
      <c r="EI15" s="1" t="s">
        <v>13</v>
      </c>
      <c r="EJ15" s="1" t="s">
        <v>1</v>
      </c>
      <c r="EK15" s="1" t="s">
        <v>117</v>
      </c>
      <c r="EL15" s="1" t="s">
        <v>8</v>
      </c>
      <c r="EM15" s="1" t="s">
        <v>7</v>
      </c>
      <c r="EN15" s="1" t="s">
        <v>7</v>
      </c>
      <c r="HW15">
        <v>5</v>
      </c>
      <c r="HX15" s="1" t="s">
        <v>47</v>
      </c>
      <c r="HY15" s="1" t="s">
        <v>7</v>
      </c>
    </row>
    <row r="16" spans="91:233" ht="12.75">
      <c r="CM16">
        <v>4</v>
      </c>
      <c r="CN16" s="1" t="s">
        <v>133</v>
      </c>
      <c r="CO16" s="1" t="s">
        <v>142</v>
      </c>
      <c r="CP16" s="1" t="s">
        <v>119</v>
      </c>
      <c r="CQ16" s="1" t="s">
        <v>120</v>
      </c>
      <c r="CR16" s="1" t="s">
        <v>7</v>
      </c>
      <c r="CS16" s="1" t="s">
        <v>115</v>
      </c>
      <c r="CT16" s="1" t="s">
        <v>7</v>
      </c>
      <c r="CU16" s="1" t="s">
        <v>30</v>
      </c>
      <c r="CV16" s="1" t="s">
        <v>7</v>
      </c>
      <c r="EA16">
        <v>4</v>
      </c>
      <c r="EB16" s="1" t="s">
        <v>142</v>
      </c>
      <c r="EC16" s="1" t="s">
        <v>62</v>
      </c>
      <c r="ED16" s="1" t="s">
        <v>7</v>
      </c>
      <c r="EE16" s="1" t="s">
        <v>7</v>
      </c>
      <c r="EF16" s="1" t="s">
        <v>7</v>
      </c>
      <c r="EG16" s="1" t="s">
        <v>7</v>
      </c>
      <c r="EH16" s="1" t="s">
        <v>7</v>
      </c>
      <c r="EI16" s="1" t="s">
        <v>13</v>
      </c>
      <c r="EJ16" s="1" t="s">
        <v>1</v>
      </c>
      <c r="EK16" s="1" t="s">
        <v>118</v>
      </c>
      <c r="EL16" s="1" t="s">
        <v>8</v>
      </c>
      <c r="EM16" s="1" t="s">
        <v>7</v>
      </c>
      <c r="EN16" s="1" t="s">
        <v>7</v>
      </c>
      <c r="HW16">
        <v>5</v>
      </c>
      <c r="HX16" s="1" t="s">
        <v>48</v>
      </c>
      <c r="HY16" s="1" t="s">
        <v>7</v>
      </c>
    </row>
    <row r="17" spans="91:233" ht="12.75">
      <c r="CM17">
        <v>4</v>
      </c>
      <c r="CN17" s="1" t="s">
        <v>133</v>
      </c>
      <c r="CO17" s="1" t="s">
        <v>143</v>
      </c>
      <c r="CP17" s="1" t="s">
        <v>121</v>
      </c>
      <c r="CQ17" s="1" t="s">
        <v>122</v>
      </c>
      <c r="CR17" s="1" t="s">
        <v>7</v>
      </c>
      <c r="CS17" s="1" t="s">
        <v>115</v>
      </c>
      <c r="CT17" s="1" t="s">
        <v>7</v>
      </c>
      <c r="CU17" s="1" t="s">
        <v>30</v>
      </c>
      <c r="CV17" s="1" t="s">
        <v>7</v>
      </c>
      <c r="EA17">
        <v>4</v>
      </c>
      <c r="EB17" s="1" t="s">
        <v>143</v>
      </c>
      <c r="EC17" s="1" t="s">
        <v>62</v>
      </c>
      <c r="ED17" s="1" t="s">
        <v>7</v>
      </c>
      <c r="EE17" s="1" t="s">
        <v>7</v>
      </c>
      <c r="EF17" s="1" t="s">
        <v>7</v>
      </c>
      <c r="EG17" s="1" t="s">
        <v>7</v>
      </c>
      <c r="EH17" s="1" t="s">
        <v>7</v>
      </c>
      <c r="EI17" s="1" t="s">
        <v>13</v>
      </c>
      <c r="EJ17" s="1" t="s">
        <v>1</v>
      </c>
      <c r="EK17" s="1" t="s">
        <v>123</v>
      </c>
      <c r="EL17" s="1" t="s">
        <v>8</v>
      </c>
      <c r="EM17" s="1" t="s">
        <v>7</v>
      </c>
      <c r="EN17" s="1" t="s">
        <v>7</v>
      </c>
      <c r="HW17">
        <v>5</v>
      </c>
      <c r="HX17" s="1" t="s">
        <v>49</v>
      </c>
      <c r="HY17" s="1" t="s">
        <v>7</v>
      </c>
    </row>
    <row r="18" spans="231:233" ht="12.75">
      <c r="HW18">
        <v>5</v>
      </c>
      <c r="HX18" s="1" t="s">
        <v>50</v>
      </c>
      <c r="HY18" s="1" t="s">
        <v>3</v>
      </c>
    </row>
    <row r="19" spans="231:233" ht="12.75">
      <c r="HW19">
        <v>5</v>
      </c>
      <c r="HX19" s="1" t="s">
        <v>51</v>
      </c>
      <c r="HY19" s="1" t="s">
        <v>8</v>
      </c>
    </row>
    <row r="20" spans="231:233" ht="12.75">
      <c r="HW20">
        <v>5</v>
      </c>
      <c r="HX20" s="1" t="s">
        <v>44</v>
      </c>
      <c r="HY20" s="1" t="s">
        <v>8</v>
      </c>
    </row>
    <row r="21" spans="231:233" ht="12.75">
      <c r="HW21">
        <v>5</v>
      </c>
      <c r="HX21" s="1" t="s">
        <v>45</v>
      </c>
      <c r="HY21" s="1" t="s">
        <v>7</v>
      </c>
    </row>
    <row r="22" spans="231:233" ht="12.75">
      <c r="HW22">
        <v>5</v>
      </c>
      <c r="HX22" s="1" t="s">
        <v>168</v>
      </c>
      <c r="HY22" s="1" t="s">
        <v>7</v>
      </c>
    </row>
    <row r="23" spans="231:233" ht="12.75">
      <c r="HW23">
        <v>5</v>
      </c>
      <c r="HX23" s="1" t="s">
        <v>52</v>
      </c>
      <c r="HY23" s="1" t="s">
        <v>7</v>
      </c>
    </row>
    <row r="24" spans="231:233" ht="12.75">
      <c r="HW24">
        <v>5</v>
      </c>
      <c r="HX24" s="1" t="s">
        <v>53</v>
      </c>
      <c r="HY24" s="1" t="s">
        <v>7</v>
      </c>
    </row>
    <row r="25" spans="231:233" ht="12.75">
      <c r="HW25">
        <v>5</v>
      </c>
      <c r="HX25" s="1" t="s">
        <v>54</v>
      </c>
      <c r="HY25" s="1" t="s">
        <v>7</v>
      </c>
    </row>
    <row r="26" spans="231:233" ht="12.75">
      <c r="HW26">
        <v>5</v>
      </c>
      <c r="HX26" s="1" t="s">
        <v>42</v>
      </c>
      <c r="HY26" s="1" t="s">
        <v>147</v>
      </c>
    </row>
    <row r="27" spans="231:233" ht="12.75">
      <c r="HW27">
        <v>5</v>
      </c>
      <c r="HX27" s="1" t="s">
        <v>55</v>
      </c>
      <c r="HY27" s="1" t="s">
        <v>159</v>
      </c>
    </row>
    <row r="28" spans="231:233" ht="12.75">
      <c r="HW28">
        <v>5</v>
      </c>
      <c r="HX28" s="1" t="s">
        <v>56</v>
      </c>
      <c r="HY28" s="1" t="s">
        <v>7</v>
      </c>
    </row>
    <row r="29" spans="231:233" ht="12.75">
      <c r="HW29">
        <v>5</v>
      </c>
      <c r="HX29" s="1" t="s">
        <v>57</v>
      </c>
      <c r="HY29" s="1" t="s">
        <v>7</v>
      </c>
    </row>
    <row r="30" spans="231:233" ht="12.75">
      <c r="HW30">
        <v>5</v>
      </c>
      <c r="HX30" s="1" t="s">
        <v>58</v>
      </c>
      <c r="HY30" s="1" t="s">
        <v>8</v>
      </c>
    </row>
    <row r="31" spans="231:233" ht="12.75">
      <c r="HW31">
        <v>5</v>
      </c>
      <c r="HX31" s="1" t="s">
        <v>59</v>
      </c>
      <c r="HY31" s="1" t="s">
        <v>1</v>
      </c>
    </row>
    <row r="32" spans="231:233" ht="12.75">
      <c r="HW32">
        <v>5</v>
      </c>
      <c r="HX32" s="1" t="s">
        <v>60</v>
      </c>
      <c r="HY32" s="1" t="s">
        <v>1</v>
      </c>
    </row>
    <row r="33" spans="231:233" ht="12.75">
      <c r="HW33">
        <v>5</v>
      </c>
      <c r="HX33" s="1" t="s">
        <v>61</v>
      </c>
      <c r="HY33" s="1" t="s">
        <v>3</v>
      </c>
    </row>
    <row r="34" spans="231:233" ht="12.75">
      <c r="HW34">
        <v>4</v>
      </c>
      <c r="HX34" s="1" t="s">
        <v>41</v>
      </c>
      <c r="HY34" s="1" t="s">
        <v>144</v>
      </c>
    </row>
    <row r="35" spans="231:233" ht="12.75">
      <c r="HW35">
        <v>4</v>
      </c>
      <c r="HX35" s="1" t="s">
        <v>34</v>
      </c>
      <c r="HY35" s="1" t="s">
        <v>7</v>
      </c>
    </row>
    <row r="36" spans="231:233" ht="12.75">
      <c r="HW36">
        <v>4</v>
      </c>
      <c r="HX36" s="1" t="s">
        <v>36</v>
      </c>
      <c r="HY36" s="1" t="s">
        <v>7</v>
      </c>
    </row>
    <row r="37" spans="231:233" ht="12.75">
      <c r="HW37">
        <v>4</v>
      </c>
      <c r="HX37" s="1" t="s">
        <v>37</v>
      </c>
      <c r="HY37" s="1" t="s">
        <v>3</v>
      </c>
    </row>
    <row r="38" spans="231:233" ht="12.75">
      <c r="HW38">
        <v>4</v>
      </c>
      <c r="HX38" s="1" t="s">
        <v>38</v>
      </c>
      <c r="HY38" s="1" t="s">
        <v>7</v>
      </c>
    </row>
    <row r="39" spans="231:233" ht="12.75">
      <c r="HW39">
        <v>4</v>
      </c>
      <c r="HX39" s="1" t="s">
        <v>39</v>
      </c>
      <c r="HY39" s="1" t="s">
        <v>3</v>
      </c>
    </row>
    <row r="40" spans="231:233" ht="12.75">
      <c r="HW40">
        <v>4</v>
      </c>
      <c r="HX40" s="1" t="s">
        <v>35</v>
      </c>
      <c r="HY40" s="1" t="s">
        <v>7</v>
      </c>
    </row>
    <row r="41" spans="231:233" ht="12.75">
      <c r="HW41">
        <v>4</v>
      </c>
      <c r="HX41" s="1" t="s">
        <v>167</v>
      </c>
      <c r="HY41" s="1" t="s">
        <v>133</v>
      </c>
    </row>
    <row r="42" spans="231:233" ht="12.75">
      <c r="HW42">
        <v>4</v>
      </c>
      <c r="HX42" s="1" t="s">
        <v>40</v>
      </c>
      <c r="HY42" s="1" t="s">
        <v>7</v>
      </c>
    </row>
    <row r="43" spans="231:233" ht="12.75">
      <c r="HW43">
        <v>4</v>
      </c>
      <c r="HX43" s="1" t="s">
        <v>43</v>
      </c>
      <c r="HY43" s="1" t="s">
        <v>7</v>
      </c>
    </row>
    <row r="44" spans="231:233" ht="12.75">
      <c r="HW44">
        <v>4</v>
      </c>
      <c r="HX44" s="1" t="s">
        <v>46</v>
      </c>
      <c r="HY44" s="1" t="s">
        <v>7</v>
      </c>
    </row>
    <row r="45" spans="231:233" ht="12.75">
      <c r="HW45">
        <v>4</v>
      </c>
      <c r="HX45" s="1" t="s">
        <v>47</v>
      </c>
      <c r="HY45" s="1" t="s">
        <v>7</v>
      </c>
    </row>
    <row r="46" spans="231:233" ht="12.75">
      <c r="HW46">
        <v>4</v>
      </c>
      <c r="HX46" s="1" t="s">
        <v>48</v>
      </c>
      <c r="HY46" s="1" t="s">
        <v>7</v>
      </c>
    </row>
    <row r="47" spans="231:233" ht="12.75">
      <c r="HW47">
        <v>4</v>
      </c>
      <c r="HX47" s="1" t="s">
        <v>49</v>
      </c>
      <c r="HY47" s="1" t="s">
        <v>7</v>
      </c>
    </row>
    <row r="48" spans="231:233" ht="12.75">
      <c r="HW48">
        <v>4</v>
      </c>
      <c r="HX48" s="1" t="s">
        <v>50</v>
      </c>
      <c r="HY48" s="1" t="s">
        <v>3</v>
      </c>
    </row>
    <row r="49" spans="231:233" ht="12.75">
      <c r="HW49">
        <v>4</v>
      </c>
      <c r="HX49" s="1" t="s">
        <v>51</v>
      </c>
      <c r="HY49" s="1" t="s">
        <v>8</v>
      </c>
    </row>
    <row r="50" spans="231:233" ht="12.75">
      <c r="HW50">
        <v>4</v>
      </c>
      <c r="HX50" s="1" t="s">
        <v>44</v>
      </c>
      <c r="HY50" s="1" t="s">
        <v>8</v>
      </c>
    </row>
    <row r="51" spans="231:233" ht="12.75">
      <c r="HW51">
        <v>4</v>
      </c>
      <c r="HX51" s="1" t="s">
        <v>45</v>
      </c>
      <c r="HY51" s="1" t="s">
        <v>7</v>
      </c>
    </row>
    <row r="52" spans="231:233" ht="12.75">
      <c r="HW52">
        <v>4</v>
      </c>
      <c r="HX52" s="1" t="s">
        <v>168</v>
      </c>
      <c r="HY52" s="1" t="s">
        <v>7</v>
      </c>
    </row>
    <row r="53" spans="231:233" ht="12.75">
      <c r="HW53">
        <v>4</v>
      </c>
      <c r="HX53" s="1" t="s">
        <v>52</v>
      </c>
      <c r="HY53" s="1" t="s">
        <v>7</v>
      </c>
    </row>
    <row r="54" spans="231:233" ht="12.75">
      <c r="HW54">
        <v>4</v>
      </c>
      <c r="HX54" s="1" t="s">
        <v>53</v>
      </c>
      <c r="HY54" s="1" t="s">
        <v>7</v>
      </c>
    </row>
    <row r="55" spans="231:233" ht="12.75">
      <c r="HW55">
        <v>4</v>
      </c>
      <c r="HX55" s="1" t="s">
        <v>54</v>
      </c>
      <c r="HY55" s="1" t="s">
        <v>7</v>
      </c>
    </row>
    <row r="56" spans="231:233" ht="12.75">
      <c r="HW56">
        <v>4</v>
      </c>
      <c r="HX56" s="1" t="s">
        <v>42</v>
      </c>
      <c r="HY56" s="1" t="s">
        <v>132</v>
      </c>
    </row>
    <row r="57" spans="231:233" ht="12.75">
      <c r="HW57">
        <v>4</v>
      </c>
      <c r="HX57" s="1" t="s">
        <v>55</v>
      </c>
      <c r="HY57" s="1" t="s">
        <v>144</v>
      </c>
    </row>
    <row r="58" spans="231:233" ht="12.75">
      <c r="HW58">
        <v>4</v>
      </c>
      <c r="HX58" s="1" t="s">
        <v>56</v>
      </c>
      <c r="HY58" s="1" t="s">
        <v>7</v>
      </c>
    </row>
    <row r="59" spans="231:233" ht="12.75">
      <c r="HW59">
        <v>4</v>
      </c>
      <c r="HX59" s="1" t="s">
        <v>57</v>
      </c>
      <c r="HY59" s="1" t="s">
        <v>7</v>
      </c>
    </row>
    <row r="60" spans="231:233" ht="12.75">
      <c r="HW60">
        <v>4</v>
      </c>
      <c r="HX60" s="1" t="s">
        <v>58</v>
      </c>
      <c r="HY60" s="1" t="s">
        <v>8</v>
      </c>
    </row>
    <row r="61" spans="231:233" ht="12.75">
      <c r="HW61">
        <v>4</v>
      </c>
      <c r="HX61" s="1" t="s">
        <v>59</v>
      </c>
      <c r="HY61" s="1" t="s">
        <v>1</v>
      </c>
    </row>
    <row r="62" spans="231:233" ht="12.75">
      <c r="HW62">
        <v>4</v>
      </c>
      <c r="HX62" s="1" t="s">
        <v>60</v>
      </c>
      <c r="HY62" s="1" t="s">
        <v>1</v>
      </c>
    </row>
    <row r="63" spans="231:233" ht="12.75">
      <c r="HW63">
        <v>4</v>
      </c>
      <c r="HX63" s="1" t="s">
        <v>61</v>
      </c>
      <c r="HY63" s="1" t="s">
        <v>3</v>
      </c>
    </row>
    <row r="1001" ht="25.5">
      <c r="IR1001" s="8" t="s">
        <v>76</v>
      </c>
    </row>
    <row r="1002" ht="38.25">
      <c r="IR1002" s="8" t="s">
        <v>77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11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8</v>
      </c>
      <c r="GX2">
        <v>4</v>
      </c>
    </row>
    <row r="3" spans="101:206" ht="12.75">
      <c r="CW3">
        <v>8</v>
      </c>
      <c r="EZ3">
        <v>7</v>
      </c>
      <c r="GX3">
        <v>31</v>
      </c>
    </row>
    <row r="4" spans="156:237" ht="12.75">
      <c r="EZ4">
        <v>5</v>
      </c>
      <c r="FA4" s="1" t="s">
        <v>160</v>
      </c>
      <c r="FB4" s="1" t="s">
        <v>129</v>
      </c>
      <c r="FC4" s="1" t="s">
        <v>30</v>
      </c>
      <c r="FD4" s="1" t="s">
        <v>3</v>
      </c>
      <c r="FE4" s="1" t="s">
        <v>8</v>
      </c>
      <c r="FF4" s="1" t="s">
        <v>112</v>
      </c>
      <c r="FG4" s="1" t="s">
        <v>1</v>
      </c>
      <c r="GX4">
        <v>5</v>
      </c>
      <c r="GY4" s="1" t="s">
        <v>160</v>
      </c>
      <c r="GZ4" s="1" t="s">
        <v>124</v>
      </c>
      <c r="HA4" s="1" t="s">
        <v>148</v>
      </c>
      <c r="HB4" s="1" t="s">
        <v>12</v>
      </c>
      <c r="HC4" s="1" t="s">
        <v>12</v>
      </c>
      <c r="HD4" s="1" t="s">
        <v>8</v>
      </c>
      <c r="HE4" s="1" t="s">
        <v>12</v>
      </c>
      <c r="HF4" s="1" t="s">
        <v>5</v>
      </c>
      <c r="HG4" s="1" t="s">
        <v>6</v>
      </c>
      <c r="HH4" s="1" t="s">
        <v>158</v>
      </c>
      <c r="HI4" s="1" t="s">
        <v>7</v>
      </c>
      <c r="HJ4" s="1" t="s">
        <v>7</v>
      </c>
      <c r="HK4" s="1" t="s">
        <v>7</v>
      </c>
      <c r="HL4" s="1" t="s">
        <v>27</v>
      </c>
      <c r="HM4" s="1" t="s">
        <v>128</v>
      </c>
      <c r="HN4" s="1" t="s">
        <v>8</v>
      </c>
      <c r="HO4" s="1" t="s">
        <v>128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14</v>
      </c>
      <c r="HZ4" s="1" t="s">
        <v>8</v>
      </c>
      <c r="IA4" s="1" t="s">
        <v>14</v>
      </c>
      <c r="IB4" s="1" t="s">
        <v>7</v>
      </c>
      <c r="IC4" s="1" t="s">
        <v>13</v>
      </c>
    </row>
    <row r="5" spans="156:237" ht="12.75">
      <c r="EZ5">
        <v>5</v>
      </c>
      <c r="FA5" s="1" t="s">
        <v>160</v>
      </c>
      <c r="FB5" s="1" t="s">
        <v>129</v>
      </c>
      <c r="FC5" s="1" t="s">
        <v>30</v>
      </c>
      <c r="FD5" s="1" t="s">
        <v>3</v>
      </c>
      <c r="FE5" s="1" t="s">
        <v>8</v>
      </c>
      <c r="FF5" s="1" t="s">
        <v>111</v>
      </c>
      <c r="FG5" s="1" t="s">
        <v>1</v>
      </c>
      <c r="GX5">
        <v>5</v>
      </c>
      <c r="GY5" s="1" t="s">
        <v>160</v>
      </c>
      <c r="GZ5" s="1" t="s">
        <v>125</v>
      </c>
      <c r="HA5" s="1" t="s">
        <v>7</v>
      </c>
      <c r="HB5" s="1" t="s">
        <v>12</v>
      </c>
      <c r="HC5" s="1" t="s">
        <v>26</v>
      </c>
      <c r="HD5" s="1" t="s">
        <v>8</v>
      </c>
      <c r="HE5" s="1" t="s">
        <v>26</v>
      </c>
      <c r="HF5" s="1" t="s">
        <v>5</v>
      </c>
      <c r="HG5" s="1" t="s">
        <v>6</v>
      </c>
      <c r="HH5" s="1" t="s">
        <v>126</v>
      </c>
      <c r="HI5" s="1" t="s">
        <v>7</v>
      </c>
      <c r="HJ5" s="1" t="s">
        <v>7</v>
      </c>
      <c r="HK5" s="1" t="s">
        <v>7</v>
      </c>
      <c r="HL5" s="1" t="s">
        <v>65</v>
      </c>
      <c r="HM5" s="1" t="s">
        <v>128</v>
      </c>
      <c r="HN5" s="1" t="s">
        <v>8</v>
      </c>
      <c r="HO5" s="1" t="s">
        <v>128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14</v>
      </c>
      <c r="HZ5" s="1" t="s">
        <v>8</v>
      </c>
      <c r="IA5" s="1" t="s">
        <v>14</v>
      </c>
      <c r="IB5" s="1" t="s">
        <v>7</v>
      </c>
      <c r="IC5" s="1" t="s">
        <v>13</v>
      </c>
    </row>
    <row r="6" spans="156:237" ht="12.75">
      <c r="EZ6">
        <v>5</v>
      </c>
      <c r="FA6" s="1" t="s">
        <v>160</v>
      </c>
      <c r="FB6" s="1" t="s">
        <v>129</v>
      </c>
      <c r="FC6" s="1" t="s">
        <v>30</v>
      </c>
      <c r="FD6" s="1" t="s">
        <v>3</v>
      </c>
      <c r="FE6" s="1" t="s">
        <v>8</v>
      </c>
      <c r="FF6" s="1" t="s">
        <v>24</v>
      </c>
      <c r="FG6" s="1" t="s">
        <v>1</v>
      </c>
      <c r="GX6">
        <v>4</v>
      </c>
      <c r="GY6" s="1" t="s">
        <v>146</v>
      </c>
      <c r="GZ6" s="1" t="s">
        <v>124</v>
      </c>
      <c r="HA6" s="1" t="s">
        <v>133</v>
      </c>
      <c r="HB6" s="1" t="s">
        <v>12</v>
      </c>
      <c r="HC6" s="1" t="s">
        <v>12</v>
      </c>
      <c r="HD6" s="1" t="s">
        <v>8</v>
      </c>
      <c r="HE6" s="1" t="s">
        <v>12</v>
      </c>
      <c r="HF6" s="1" t="s">
        <v>5</v>
      </c>
      <c r="HG6" s="1" t="s">
        <v>6</v>
      </c>
      <c r="HH6" s="1" t="s">
        <v>143</v>
      </c>
      <c r="HI6" s="1" t="s">
        <v>7</v>
      </c>
      <c r="HJ6" s="1" t="s">
        <v>7</v>
      </c>
      <c r="HK6" s="1" t="s">
        <v>7</v>
      </c>
      <c r="HL6" s="1" t="s">
        <v>27</v>
      </c>
      <c r="HM6" s="1" t="s">
        <v>128</v>
      </c>
      <c r="HN6" s="1" t="s">
        <v>8</v>
      </c>
      <c r="HO6" s="1" t="s">
        <v>128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14</v>
      </c>
      <c r="HZ6" s="1" t="s">
        <v>8</v>
      </c>
      <c r="IA6" s="1" t="s">
        <v>14</v>
      </c>
      <c r="IB6" s="1" t="s">
        <v>7</v>
      </c>
      <c r="IC6" s="1" t="s">
        <v>13</v>
      </c>
    </row>
    <row r="7" spans="156:237" ht="12.75">
      <c r="EZ7">
        <v>5</v>
      </c>
      <c r="FA7" s="1" t="s">
        <v>160</v>
      </c>
      <c r="FB7" s="1" t="s">
        <v>129</v>
      </c>
      <c r="FC7" s="1" t="s">
        <v>30</v>
      </c>
      <c r="FD7" s="1" t="s">
        <v>3</v>
      </c>
      <c r="FE7" s="1" t="s">
        <v>8</v>
      </c>
      <c r="FF7" s="1" t="s">
        <v>21</v>
      </c>
      <c r="FG7" s="1" t="s">
        <v>1</v>
      </c>
      <c r="GX7">
        <v>4</v>
      </c>
      <c r="GY7" s="1" t="s">
        <v>146</v>
      </c>
      <c r="GZ7" s="1" t="s">
        <v>125</v>
      </c>
      <c r="HA7" s="1" t="s">
        <v>7</v>
      </c>
      <c r="HB7" s="1" t="s">
        <v>12</v>
      </c>
      <c r="HC7" s="1" t="s">
        <v>26</v>
      </c>
      <c r="HD7" s="1" t="s">
        <v>8</v>
      </c>
      <c r="HE7" s="1" t="s">
        <v>26</v>
      </c>
      <c r="HF7" s="1" t="s">
        <v>5</v>
      </c>
      <c r="HG7" s="1" t="s">
        <v>6</v>
      </c>
      <c r="HH7" s="1" t="s">
        <v>126</v>
      </c>
      <c r="HI7" s="1" t="s">
        <v>7</v>
      </c>
      <c r="HJ7" s="1" t="s">
        <v>7</v>
      </c>
      <c r="HK7" s="1" t="s">
        <v>7</v>
      </c>
      <c r="HL7" s="1" t="s">
        <v>65</v>
      </c>
      <c r="HM7" s="1" t="s">
        <v>128</v>
      </c>
      <c r="HN7" s="1" t="s">
        <v>8</v>
      </c>
      <c r="HO7" s="1" t="s">
        <v>128</v>
      </c>
      <c r="HP7" s="1" t="s">
        <v>7</v>
      </c>
      <c r="HQ7" s="1" t="s">
        <v>7</v>
      </c>
      <c r="HR7" s="1" t="s">
        <v>7</v>
      </c>
      <c r="HS7" s="1" t="s">
        <v>7</v>
      </c>
      <c r="HT7" s="1" t="s">
        <v>7</v>
      </c>
      <c r="HU7" s="1" t="s">
        <v>8</v>
      </c>
      <c r="HV7" s="1" t="s">
        <v>7</v>
      </c>
      <c r="HW7" s="1" t="s">
        <v>7</v>
      </c>
      <c r="HX7" s="1" t="s">
        <v>8</v>
      </c>
      <c r="HY7" s="1" t="s">
        <v>14</v>
      </c>
      <c r="HZ7" s="1" t="s">
        <v>8</v>
      </c>
      <c r="IA7" s="1" t="s">
        <v>14</v>
      </c>
      <c r="IB7" s="1" t="s">
        <v>7</v>
      </c>
      <c r="IC7" s="1" t="s">
        <v>13</v>
      </c>
    </row>
    <row r="8" spans="156:163" ht="12.75">
      <c r="EZ8">
        <v>4</v>
      </c>
      <c r="FA8" s="1" t="s">
        <v>146</v>
      </c>
      <c r="FB8" s="1" t="s">
        <v>127</v>
      </c>
      <c r="FC8" s="1" t="s">
        <v>30</v>
      </c>
      <c r="FD8" s="1" t="s">
        <v>3</v>
      </c>
      <c r="FE8" s="1" t="s">
        <v>8</v>
      </c>
      <c r="FF8" s="1" t="s">
        <v>112</v>
      </c>
      <c r="FG8" s="1" t="s">
        <v>1</v>
      </c>
    </row>
    <row r="9" spans="156:163" ht="12.75">
      <c r="EZ9">
        <v>4</v>
      </c>
      <c r="FA9" s="1" t="s">
        <v>146</v>
      </c>
      <c r="FB9" s="1" t="s">
        <v>127</v>
      </c>
      <c r="FC9" s="1" t="s">
        <v>30</v>
      </c>
      <c r="FD9" s="1" t="s">
        <v>3</v>
      </c>
      <c r="FE9" s="1" t="s">
        <v>8</v>
      </c>
      <c r="FF9" s="1" t="s">
        <v>111</v>
      </c>
      <c r="FG9" s="1" t="s">
        <v>1</v>
      </c>
    </row>
    <row r="10" spans="156:163" ht="12.75">
      <c r="EZ10">
        <v>4</v>
      </c>
      <c r="FA10" s="1" t="s">
        <v>146</v>
      </c>
      <c r="FB10" s="1" t="s">
        <v>127</v>
      </c>
      <c r="FC10" s="1" t="s">
        <v>30</v>
      </c>
      <c r="FD10" s="1" t="s">
        <v>3</v>
      </c>
      <c r="FE10" s="1" t="s">
        <v>8</v>
      </c>
      <c r="FF10" s="1" t="s">
        <v>24</v>
      </c>
      <c r="FG10" s="1" t="s">
        <v>1</v>
      </c>
    </row>
    <row r="11" spans="156:163" ht="12.75">
      <c r="EZ11">
        <v>4</v>
      </c>
      <c r="FA11" s="1" t="s">
        <v>146</v>
      </c>
      <c r="FB11" s="1" t="s">
        <v>127</v>
      </c>
      <c r="FC11" s="1" t="s">
        <v>30</v>
      </c>
      <c r="FD11" s="1" t="s">
        <v>3</v>
      </c>
      <c r="FE11" s="1" t="s">
        <v>8</v>
      </c>
      <c r="FF11" s="1" t="s">
        <v>21</v>
      </c>
      <c r="FG11" s="1" t="s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D4" sqref="D4"/>
    </sheetView>
  </sheetViews>
  <sheetFormatPr defaultColWidth="9.140625" defaultRowHeight="12.75"/>
  <cols>
    <col min="1" max="1" width="20.7109375" style="9" customWidth="1"/>
    <col min="2" max="2" width="10.7109375" style="9" customWidth="1"/>
    <col min="3" max="3" width="11.57421875" style="9" customWidth="1"/>
    <col min="4" max="4" width="29.421875" style="9" customWidth="1"/>
    <col min="5" max="5" width="29.7109375" style="9" customWidth="1"/>
    <col min="6" max="6" width="32.00390625" style="9" customWidth="1"/>
    <col min="7" max="7" width="24.57421875" style="9" customWidth="1"/>
    <col min="8" max="9" width="10.421875" style="9" customWidth="1"/>
    <col min="10" max="11" width="13.57421875" style="9" customWidth="1"/>
    <col min="12" max="16384" width="9.140625" style="9" customWidth="1"/>
  </cols>
  <sheetData>
    <row r="1" spans="1:2" ht="23.25">
      <c r="A1" s="4" t="s">
        <v>145</v>
      </c>
      <c r="B1" s="4"/>
    </row>
    <row r="2" spans="1:2" ht="13.5" thickBot="1">
      <c r="A2" s="10"/>
      <c r="B2" s="11"/>
    </row>
    <row r="3" spans="1:2" ht="25.5">
      <c r="A3" s="3" t="s">
        <v>19</v>
      </c>
      <c r="B3" s="20" t="s">
        <v>7</v>
      </c>
    </row>
    <row r="4" spans="1:2" ht="13.5" thickBot="1">
      <c r="A4" s="2"/>
      <c r="B4" s="6"/>
    </row>
    <row r="5" spans="1:2" ht="26.25" thickBot="1">
      <c r="A5" s="3" t="s">
        <v>71</v>
      </c>
      <c r="B5" s="20" t="s">
        <v>7</v>
      </c>
    </row>
    <row r="6" spans="1:2" ht="26.25" thickBot="1">
      <c r="A6" s="3" t="s">
        <v>22</v>
      </c>
      <c r="B6" s="20" t="s">
        <v>7</v>
      </c>
    </row>
    <row r="7" spans="1:6" ht="25.5">
      <c r="A7" s="3" t="s">
        <v>25</v>
      </c>
      <c r="B7" s="20" t="s">
        <v>7</v>
      </c>
      <c r="C7" s="2"/>
      <c r="D7" s="2"/>
      <c r="E7" s="2"/>
      <c r="F7" s="2"/>
    </row>
    <row r="8" spans="1:6" ht="12.75">
      <c r="A8" s="2"/>
      <c r="B8" s="6"/>
      <c r="C8" s="2"/>
      <c r="D8" s="2"/>
      <c r="E8" s="2"/>
      <c r="F8" s="2"/>
    </row>
    <row r="9" spans="1:11" ht="12.75">
      <c r="A9" s="5" t="s">
        <v>66</v>
      </c>
      <c r="B9" s="7" t="s">
        <v>170</v>
      </c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5" t="s">
        <v>67</v>
      </c>
      <c r="B10" s="7" t="s">
        <v>68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5" t="s">
        <v>69</v>
      </c>
      <c r="B11" s="7" t="s">
        <v>70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5" t="s">
        <v>22</v>
      </c>
      <c r="B12" s="7" t="s">
        <v>131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5" t="s">
        <v>172</v>
      </c>
      <c r="B13" s="7" t="s">
        <v>178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6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5" t="s">
        <v>71</v>
      </c>
      <c r="B15" s="7" t="s">
        <v>171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6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95" t="s">
        <v>71</v>
      </c>
      <c r="B17" s="95" t="s">
        <v>22</v>
      </c>
      <c r="C17" s="95" t="s">
        <v>25</v>
      </c>
      <c r="D17" s="97" t="s">
        <v>28</v>
      </c>
      <c r="E17" s="97" t="s">
        <v>31</v>
      </c>
      <c r="F17" s="97" t="s">
        <v>32</v>
      </c>
      <c r="G17" s="97" t="s">
        <v>82</v>
      </c>
      <c r="H17" s="97" t="s">
        <v>113</v>
      </c>
      <c r="I17" s="97" t="s">
        <v>119</v>
      </c>
      <c r="J17" s="97" t="s">
        <v>121</v>
      </c>
      <c r="K17" s="6"/>
    </row>
    <row r="18" spans="1:11" ht="12.75">
      <c r="A18" s="96" t="s">
        <v>3</v>
      </c>
      <c r="B18" s="96" t="s">
        <v>79</v>
      </c>
      <c r="C18" s="96" t="s">
        <v>101</v>
      </c>
      <c r="D18" s="102">
        <v>0</v>
      </c>
      <c r="E18" s="100">
        <v>0</v>
      </c>
      <c r="F18" s="99">
        <v>1361788</v>
      </c>
      <c r="G18" s="98" t="s">
        <v>1</v>
      </c>
      <c r="H18" s="100">
        <v>0</v>
      </c>
      <c r="I18" s="98" t="s">
        <v>1</v>
      </c>
      <c r="J18" s="98" t="s">
        <v>1</v>
      </c>
      <c r="K18" s="2"/>
    </row>
    <row r="19" spans="1:11" ht="12.75">
      <c r="A19" s="96" t="s">
        <v>3</v>
      </c>
      <c r="B19" s="96" t="s">
        <v>79</v>
      </c>
      <c r="C19" s="96" t="s">
        <v>103</v>
      </c>
      <c r="D19" s="102">
        <v>0</v>
      </c>
      <c r="E19" s="100">
        <v>0</v>
      </c>
      <c r="F19" s="99">
        <v>1212377</v>
      </c>
      <c r="G19" s="98" t="s">
        <v>1</v>
      </c>
      <c r="H19" s="100">
        <v>0</v>
      </c>
      <c r="I19" s="98" t="s">
        <v>1</v>
      </c>
      <c r="J19" s="98" t="s">
        <v>1</v>
      </c>
      <c r="K19" s="2"/>
    </row>
    <row r="20" spans="1:11" ht="12.75">
      <c r="A20" s="96" t="s">
        <v>3</v>
      </c>
      <c r="B20" s="96" t="s">
        <v>79</v>
      </c>
      <c r="C20" s="96" t="s">
        <v>105</v>
      </c>
      <c r="D20" s="102">
        <v>0</v>
      </c>
      <c r="E20" s="100">
        <v>0</v>
      </c>
      <c r="F20" s="99">
        <v>287034004</v>
      </c>
      <c r="G20" s="98" t="s">
        <v>1</v>
      </c>
      <c r="H20" s="100">
        <v>0</v>
      </c>
      <c r="I20" s="98" t="s">
        <v>1</v>
      </c>
      <c r="J20" s="98" t="s">
        <v>1</v>
      </c>
      <c r="K20" s="2"/>
    </row>
    <row r="21" spans="1:11" ht="12.75">
      <c r="A21" s="96" t="s">
        <v>3</v>
      </c>
      <c r="B21" s="96" t="s">
        <v>106</v>
      </c>
      <c r="C21" s="96" t="s">
        <v>107</v>
      </c>
      <c r="D21" s="102">
        <v>0</v>
      </c>
      <c r="E21" s="102">
        <v>0</v>
      </c>
      <c r="F21" s="101">
        <v>7491010551</v>
      </c>
      <c r="G21" s="98" t="s">
        <v>1</v>
      </c>
      <c r="H21" s="100">
        <v>0</v>
      </c>
      <c r="I21" s="98" t="s">
        <v>1</v>
      </c>
      <c r="J21" s="98" t="s">
        <v>1</v>
      </c>
      <c r="K21" s="2"/>
    </row>
    <row r="22" spans="1:11" ht="12.75">
      <c r="A22" s="96" t="s">
        <v>3</v>
      </c>
      <c r="B22" s="96" t="s">
        <v>106</v>
      </c>
      <c r="C22" s="96" t="s">
        <v>108</v>
      </c>
      <c r="D22" s="102">
        <v>0</v>
      </c>
      <c r="E22" s="102">
        <v>0</v>
      </c>
      <c r="F22" s="99">
        <v>1414475</v>
      </c>
      <c r="G22" s="98" t="s">
        <v>1</v>
      </c>
      <c r="H22" s="100">
        <v>0</v>
      </c>
      <c r="I22" s="98" t="s">
        <v>1</v>
      </c>
      <c r="J22" s="98" t="s">
        <v>1</v>
      </c>
      <c r="K22" s="2"/>
    </row>
    <row r="23" spans="1:11" ht="12.75">
      <c r="A23" s="6"/>
      <c r="B23" s="6"/>
      <c r="C23" s="6"/>
      <c r="D23" s="6"/>
      <c r="E23" s="6"/>
      <c r="F23" s="6"/>
      <c r="G23" s="47"/>
      <c r="H23" s="2"/>
      <c r="I23" s="2"/>
      <c r="J23" s="2"/>
      <c r="K23" s="2"/>
    </row>
    <row r="24" spans="1:11" ht="12.75">
      <c r="A24" s="6"/>
      <c r="B24" s="6"/>
      <c r="C24" s="6"/>
      <c r="D24" s="6"/>
      <c r="E24" s="6"/>
      <c r="F24" s="2"/>
      <c r="G24" s="2"/>
      <c r="H24" s="2"/>
      <c r="I24" s="2"/>
      <c r="J24" s="2"/>
      <c r="K24" s="2"/>
    </row>
    <row r="25" spans="1:11" ht="12.75">
      <c r="A25" s="6"/>
      <c r="B25" s="6"/>
      <c r="C25" s="6"/>
      <c r="D25" s="6"/>
      <c r="E25" s="6"/>
      <c r="F25" s="6"/>
      <c r="G25" s="47"/>
      <c r="H25" s="2"/>
      <c r="I25" s="2"/>
      <c r="J25" s="2"/>
      <c r="K25" s="2"/>
    </row>
    <row r="26" spans="1:11" ht="12.75">
      <c r="A26" s="6"/>
      <c r="B26" s="6"/>
      <c r="C26" s="6"/>
      <c r="D26" s="6"/>
      <c r="E26" s="6"/>
      <c r="F26" s="2"/>
      <c r="G26" s="2"/>
      <c r="H26" s="2"/>
      <c r="I26" s="2"/>
      <c r="J26" s="2"/>
      <c r="K26" s="2"/>
    </row>
    <row r="27" spans="1:11" ht="12.75">
      <c r="A27" s="6"/>
      <c r="B27" s="6"/>
      <c r="C27" s="6"/>
      <c r="D27" s="6"/>
      <c r="E27" s="2"/>
      <c r="F27" s="2"/>
      <c r="G27" s="2"/>
      <c r="H27" s="2"/>
      <c r="I27" s="2"/>
      <c r="J27" s="2"/>
      <c r="K27" s="2"/>
    </row>
    <row r="28" spans="1:11" ht="12.75">
      <c r="A28" s="6"/>
      <c r="B28" s="6"/>
      <c r="C28" s="6"/>
      <c r="D28" s="6"/>
      <c r="E28" s="6"/>
      <c r="F28" s="6"/>
      <c r="G28" s="2"/>
      <c r="H28" s="2"/>
      <c r="I28" s="2"/>
      <c r="J28" s="2"/>
      <c r="K28" s="2"/>
    </row>
    <row r="29" spans="1:11" ht="12.75">
      <c r="A29" s="6"/>
      <c r="B29" s="6"/>
      <c r="C29" s="6"/>
      <c r="D29" s="6"/>
      <c r="E29" s="6"/>
      <c r="F29" s="2"/>
      <c r="G29" s="2"/>
      <c r="H29" s="2"/>
      <c r="I29" s="2"/>
      <c r="J29" s="2"/>
      <c r="K29" s="2"/>
    </row>
    <row r="30" spans="1:11" ht="12.75">
      <c r="A30" s="6"/>
      <c r="B30" s="6"/>
      <c r="C30" s="6"/>
      <c r="D30" s="6"/>
      <c r="E30" s="2"/>
      <c r="F30" s="2"/>
      <c r="G30" s="2"/>
      <c r="H30" s="2"/>
      <c r="I30" s="2"/>
      <c r="J30" s="2"/>
      <c r="K30" s="2"/>
    </row>
    <row r="31" spans="1:11" ht="12.75">
      <c r="A31" s="6"/>
      <c r="B31" s="6"/>
      <c r="C31" s="6"/>
      <c r="D31" s="6"/>
      <c r="E31" s="6"/>
      <c r="F31" s="6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6"/>
      <c r="F32" s="6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6"/>
      <c r="F33" s="6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6"/>
      <c r="F34" s="6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6"/>
      <c r="F35" s="6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6"/>
      <c r="F36" s="2"/>
      <c r="G36" s="2"/>
      <c r="H36" s="2"/>
      <c r="I36" s="2"/>
      <c r="J36" s="2"/>
      <c r="K36" s="2"/>
    </row>
    <row r="37" spans="1:11" ht="12.75">
      <c r="A37" s="2"/>
      <c r="B37" s="2"/>
      <c r="C37" s="6"/>
      <c r="D37" s="6"/>
      <c r="E37" s="6"/>
      <c r="F37" s="6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6"/>
      <c r="F38" s="6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6"/>
      <c r="F39" s="6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6"/>
      <c r="F40" s="6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6"/>
      <c r="F41" s="2"/>
      <c r="G41" s="2"/>
      <c r="H41" s="2"/>
      <c r="I41" s="2"/>
      <c r="J41" s="2"/>
      <c r="K41" s="2"/>
    </row>
    <row r="42" spans="1:11" ht="12.75">
      <c r="A42" s="2"/>
      <c r="B42" s="2"/>
      <c r="C42" s="6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6"/>
      <c r="C43" s="6"/>
      <c r="D43" s="6"/>
      <c r="E43" s="6"/>
      <c r="F43" s="6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6"/>
      <c r="F44" s="6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6"/>
      <c r="F45" s="2"/>
      <c r="G45" s="2"/>
      <c r="H45" s="2"/>
      <c r="I45" s="2"/>
      <c r="J45" s="2"/>
      <c r="K45" s="2"/>
    </row>
    <row r="46" spans="1:11" ht="12.75">
      <c r="A46" s="2"/>
      <c r="B46" s="2"/>
      <c r="C46" s="6"/>
      <c r="D46" s="2"/>
      <c r="E46" s="2"/>
      <c r="F46" s="2"/>
      <c r="G46" s="2"/>
      <c r="H46" s="2"/>
      <c r="I46" s="2"/>
      <c r="J46" s="2"/>
      <c r="K46" s="2"/>
    </row>
  </sheetData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9" customWidth="1"/>
    <col min="2" max="2" width="10.7109375" style="9" customWidth="1"/>
    <col min="3" max="3" width="11.57421875" style="9" customWidth="1"/>
    <col min="4" max="4" width="29.421875" style="9" customWidth="1"/>
    <col min="5" max="5" width="29.7109375" style="9" customWidth="1"/>
    <col min="6" max="6" width="32.00390625" style="9" customWidth="1"/>
    <col min="7" max="7" width="24.57421875" style="9" customWidth="1"/>
    <col min="8" max="9" width="10.421875" style="9" customWidth="1"/>
    <col min="10" max="11" width="13.57421875" style="9" customWidth="1"/>
    <col min="12" max="16384" width="9.140625" style="9" customWidth="1"/>
  </cols>
  <sheetData>
    <row r="1" spans="1:2" ht="23.25">
      <c r="A1" s="4" t="s">
        <v>145</v>
      </c>
      <c r="B1" s="4"/>
    </row>
    <row r="2" spans="1:2" ht="13.5" thickBot="1">
      <c r="A2" s="10"/>
      <c r="B2" s="11"/>
    </row>
    <row r="3" spans="1:2" ht="25.5">
      <c r="A3" s="3" t="s">
        <v>19</v>
      </c>
      <c r="B3" s="20" t="s">
        <v>7</v>
      </c>
    </row>
    <row r="4" spans="1:2" ht="13.5" thickBot="1">
      <c r="A4" s="2"/>
      <c r="B4" s="6"/>
    </row>
    <row r="5" spans="1:2" ht="26.25" thickBot="1">
      <c r="A5" s="3" t="s">
        <v>71</v>
      </c>
      <c r="B5" s="20" t="s">
        <v>7</v>
      </c>
    </row>
    <row r="6" spans="1:2" ht="26.25" thickBot="1">
      <c r="A6" s="3" t="s">
        <v>22</v>
      </c>
      <c r="B6" s="20" t="s">
        <v>7</v>
      </c>
    </row>
    <row r="7" spans="1:6" ht="25.5">
      <c r="A7" s="3" t="s">
        <v>25</v>
      </c>
      <c r="B7" s="20" t="s">
        <v>7</v>
      </c>
      <c r="C7" s="2"/>
      <c r="D7" s="2"/>
      <c r="E7" s="2"/>
      <c r="F7" s="2"/>
    </row>
    <row r="8" spans="1:6" ht="12.75">
      <c r="A8" s="2"/>
      <c r="B8" s="6"/>
      <c r="C8" s="2"/>
      <c r="D8" s="2"/>
      <c r="E8" s="2"/>
      <c r="F8" s="2"/>
    </row>
    <row r="9" spans="1:6" ht="12.75">
      <c r="A9" s="5" t="s">
        <v>66</v>
      </c>
      <c r="B9" s="7" t="s">
        <v>170</v>
      </c>
      <c r="C9" s="2"/>
      <c r="D9" s="2"/>
      <c r="E9" s="2"/>
      <c r="F9" s="2"/>
    </row>
    <row r="10" spans="1:6" ht="12.75">
      <c r="A10" s="5" t="s">
        <v>67</v>
      </c>
      <c r="B10" s="7" t="s">
        <v>68</v>
      </c>
      <c r="C10" s="2"/>
      <c r="D10" s="2"/>
      <c r="E10" s="2"/>
      <c r="F10" s="2"/>
    </row>
    <row r="11" spans="1:6" ht="12.75">
      <c r="A11" s="5" t="s">
        <v>69</v>
      </c>
      <c r="B11" s="7" t="s">
        <v>75</v>
      </c>
      <c r="C11" s="2"/>
      <c r="D11" s="2"/>
      <c r="E11" s="2"/>
      <c r="F11" s="2"/>
    </row>
    <row r="12" spans="1:6" ht="12.75">
      <c r="A12" s="5" t="s">
        <v>22</v>
      </c>
      <c r="B12" s="7" t="s">
        <v>130</v>
      </c>
      <c r="C12" s="2"/>
      <c r="D12" s="2"/>
      <c r="E12" s="2"/>
      <c r="F12" s="2"/>
    </row>
    <row r="13" spans="1:6" ht="12.75">
      <c r="A13" s="5" t="s">
        <v>172</v>
      </c>
      <c r="B13" s="7" t="s">
        <v>178</v>
      </c>
      <c r="C13" s="6"/>
      <c r="D13" s="6"/>
      <c r="E13" s="6"/>
      <c r="F13" s="6"/>
    </row>
    <row r="14" spans="1:6" ht="12.75">
      <c r="A14" s="2"/>
      <c r="B14" s="6"/>
      <c r="C14" s="2"/>
      <c r="D14" s="2"/>
      <c r="E14" s="2"/>
      <c r="F14" s="2"/>
    </row>
    <row r="15" spans="1:6" ht="12.75">
      <c r="A15" s="5" t="s">
        <v>71</v>
      </c>
      <c r="B15" s="7" t="s">
        <v>171</v>
      </c>
      <c r="C15" s="2"/>
      <c r="D15" s="2"/>
      <c r="E15" s="2"/>
      <c r="F15" s="2"/>
    </row>
    <row r="16" spans="1:11" ht="12.7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95" t="s">
        <v>71</v>
      </c>
      <c r="B17" s="95" t="s">
        <v>22</v>
      </c>
      <c r="C17" s="95" t="s">
        <v>25</v>
      </c>
      <c r="D17" s="97" t="s">
        <v>28</v>
      </c>
      <c r="E17" s="97" t="s">
        <v>31</v>
      </c>
      <c r="F17" s="97" t="s">
        <v>32</v>
      </c>
      <c r="G17" s="97" t="s">
        <v>82</v>
      </c>
      <c r="H17" s="97" t="s">
        <v>113</v>
      </c>
      <c r="I17" s="97" t="s">
        <v>119</v>
      </c>
      <c r="J17" s="97" t="s">
        <v>121</v>
      </c>
      <c r="K17" s="6"/>
    </row>
    <row r="18" spans="1:11" ht="12.75">
      <c r="A18" s="96" t="s">
        <v>3</v>
      </c>
      <c r="B18" s="96" t="s">
        <v>78</v>
      </c>
      <c r="C18" s="96" t="s">
        <v>88</v>
      </c>
      <c r="D18" s="102">
        <v>0</v>
      </c>
      <c r="E18" s="102">
        <v>0</v>
      </c>
      <c r="F18" s="101">
        <v>1507908510</v>
      </c>
      <c r="G18" s="98" t="s">
        <v>1</v>
      </c>
      <c r="H18" s="100">
        <v>0</v>
      </c>
      <c r="I18" s="98" t="s">
        <v>1</v>
      </c>
      <c r="J18" s="98" t="s">
        <v>1</v>
      </c>
      <c r="K18" s="6"/>
    </row>
    <row r="19" spans="1:11" ht="12.75">
      <c r="A19" s="96" t="s">
        <v>3</v>
      </c>
      <c r="B19" s="96" t="s">
        <v>78</v>
      </c>
      <c r="C19" s="96" t="s">
        <v>109</v>
      </c>
      <c r="D19" s="102">
        <v>0</v>
      </c>
      <c r="E19" s="100">
        <v>0</v>
      </c>
      <c r="F19" s="99">
        <v>6180953951</v>
      </c>
      <c r="G19" s="98" t="s">
        <v>1</v>
      </c>
      <c r="H19" s="100">
        <v>0</v>
      </c>
      <c r="I19" s="98" t="s">
        <v>1</v>
      </c>
      <c r="J19" s="98" t="s">
        <v>1</v>
      </c>
      <c r="K19" s="2"/>
    </row>
    <row r="20" spans="1:11" ht="12.75">
      <c r="A20" s="6"/>
      <c r="B20" s="6"/>
      <c r="C20" s="6"/>
      <c r="D20" s="6"/>
      <c r="E20" s="2"/>
      <c r="F20" s="2"/>
      <c r="G20" s="47"/>
      <c r="H20" s="2"/>
      <c r="I20" s="2"/>
      <c r="J20" s="2"/>
      <c r="K20" s="2"/>
    </row>
    <row r="21" spans="1:11" ht="12.75">
      <c r="A21" s="6"/>
      <c r="B21" s="6"/>
      <c r="C21" s="6"/>
      <c r="D21" s="6"/>
      <c r="E21" s="6"/>
      <c r="F21" s="6"/>
      <c r="G21" s="2"/>
      <c r="H21" s="2"/>
      <c r="I21" s="2"/>
      <c r="J21" s="2"/>
      <c r="K21" s="2"/>
    </row>
    <row r="22" spans="1:11" ht="12.75">
      <c r="A22" s="6"/>
      <c r="B22" s="6"/>
      <c r="C22" s="6"/>
      <c r="D22" s="6"/>
      <c r="E22" s="6"/>
      <c r="F22" s="6"/>
      <c r="G22" s="2"/>
      <c r="H22" s="2"/>
      <c r="I22" s="2"/>
      <c r="J22" s="2"/>
      <c r="K22" s="2"/>
    </row>
    <row r="23" spans="1:11" ht="12.75">
      <c r="A23" s="6"/>
      <c r="B23" s="6"/>
      <c r="C23" s="6"/>
      <c r="D23" s="6"/>
      <c r="E23" s="6"/>
      <c r="F23" s="6"/>
      <c r="G23" s="2"/>
      <c r="H23" s="2"/>
      <c r="I23" s="2"/>
      <c r="J23" s="2"/>
      <c r="K23" s="2"/>
    </row>
  </sheetData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G13">
      <selection activeCell="B1" sqref="B1:N24"/>
    </sheetView>
  </sheetViews>
  <sheetFormatPr defaultColWidth="9.140625" defaultRowHeight="12.75"/>
  <cols>
    <col min="1" max="1" width="5.00390625" style="12" hidden="1" customWidth="1"/>
    <col min="2" max="2" width="4.7109375" style="9" customWidth="1"/>
    <col min="3" max="3" width="44.28125" style="9" customWidth="1"/>
    <col min="4" max="6" width="13.7109375" style="9" customWidth="1"/>
    <col min="7" max="7" width="14.7109375" style="15" customWidth="1"/>
    <col min="8" max="8" width="4.7109375" style="9" customWidth="1"/>
    <col min="9" max="9" width="4.140625" style="14" hidden="1" customWidth="1"/>
    <col min="10" max="10" width="57.00390625" style="9" bestFit="1" customWidth="1"/>
    <col min="11" max="13" width="13.7109375" style="9" customWidth="1"/>
    <col min="14" max="14" width="14.7109375" style="15" customWidth="1"/>
    <col min="15" max="16384" width="9.140625" style="9" customWidth="1"/>
  </cols>
  <sheetData>
    <row r="1" spans="2:14" ht="12.75">
      <c r="B1" s="108" t="s">
        <v>173</v>
      </c>
      <c r="C1" s="108"/>
      <c r="N1" s="107" t="s">
        <v>174</v>
      </c>
    </row>
    <row r="2" spans="2:3" ht="12.75">
      <c r="B2" s="109">
        <v>39176</v>
      </c>
      <c r="C2" s="110"/>
    </row>
    <row r="3" spans="2:3" ht="12.75">
      <c r="B3" s="103"/>
      <c r="C3" s="104"/>
    </row>
    <row r="4" spans="2:14" ht="12.75">
      <c r="B4" s="117"/>
      <c r="C4" s="112"/>
      <c r="D4" s="112"/>
      <c r="N4" s="25"/>
    </row>
    <row r="5" spans="2:14" ht="15.75">
      <c r="B5" s="113" t="s">
        <v>161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2:14" ht="15.75">
      <c r="B6" s="113" t="s">
        <v>162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2:10" ht="12.75">
      <c r="B7" s="27"/>
      <c r="C7" s="10"/>
      <c r="D7" s="11"/>
      <c r="H7" s="27"/>
      <c r="I7" s="28"/>
      <c r="J7" s="26"/>
    </row>
    <row r="8" spans="2:14" ht="12.75">
      <c r="B8" s="12"/>
      <c r="C8" s="29" t="s">
        <v>90</v>
      </c>
      <c r="D8" s="111" t="s">
        <v>179</v>
      </c>
      <c r="E8" s="112"/>
      <c r="F8" s="112"/>
      <c r="G8" s="115"/>
      <c r="H8" s="116"/>
      <c r="I8" s="116"/>
      <c r="J8" s="116"/>
      <c r="N8" s="31"/>
    </row>
    <row r="9" spans="2:14" ht="12.75">
      <c r="B9" s="12"/>
      <c r="C9" s="29"/>
      <c r="D9" s="19"/>
      <c r="G9" s="30"/>
      <c r="H9" s="28"/>
      <c r="I9" s="28"/>
      <c r="J9" s="28"/>
      <c r="N9" s="31"/>
    </row>
    <row r="10" spans="2:14" ht="12.75">
      <c r="B10" s="12"/>
      <c r="C10" s="29"/>
      <c r="D10" s="19"/>
      <c r="G10" s="30"/>
      <c r="H10" s="28"/>
      <c r="I10" s="28"/>
      <c r="J10" s="28"/>
      <c r="N10" s="106"/>
    </row>
    <row r="11" ht="13.5" thickBot="1">
      <c r="C11" s="10"/>
    </row>
    <row r="12" spans="2:14" s="18" customFormat="1" ht="62.25" customHeight="1" thickBot="1">
      <c r="B12" s="32" t="s">
        <v>163</v>
      </c>
      <c r="C12" s="33" t="s">
        <v>80</v>
      </c>
      <c r="D12" s="34" t="s">
        <v>83</v>
      </c>
      <c r="E12" s="34" t="s">
        <v>89</v>
      </c>
      <c r="F12" s="34" t="s">
        <v>84</v>
      </c>
      <c r="G12" s="35" t="s">
        <v>82</v>
      </c>
      <c r="H12" s="36" t="s">
        <v>163</v>
      </c>
      <c r="I12" s="37"/>
      <c r="J12" s="33" t="s">
        <v>81</v>
      </c>
      <c r="K12" s="34" t="s">
        <v>85</v>
      </c>
      <c r="L12" s="34" t="s">
        <v>89</v>
      </c>
      <c r="M12" s="34" t="s">
        <v>86</v>
      </c>
      <c r="N12" s="38" t="s">
        <v>82</v>
      </c>
    </row>
    <row r="13" spans="2:14" s="18" customFormat="1" ht="6" customHeight="1">
      <c r="B13" s="39"/>
      <c r="C13" s="40"/>
      <c r="D13" s="41"/>
      <c r="E13" s="41"/>
      <c r="F13" s="41"/>
      <c r="G13" s="42"/>
      <c r="H13" s="43"/>
      <c r="I13" s="44"/>
      <c r="J13" s="40"/>
      <c r="K13" s="41"/>
      <c r="L13" s="41"/>
      <c r="M13" s="41"/>
      <c r="N13" s="45"/>
    </row>
    <row r="14" spans="1:14" s="12" customFormat="1" ht="32.25" customHeight="1">
      <c r="A14" s="24" t="s">
        <v>79</v>
      </c>
      <c r="B14" s="46">
        <v>400</v>
      </c>
      <c r="C14" s="48" t="s">
        <v>165</v>
      </c>
      <c r="D14" s="49">
        <f>SUM(D16:D20)</f>
        <v>0</v>
      </c>
      <c r="E14" s="49">
        <f>SUM(E16:E20)</f>
        <v>0</v>
      </c>
      <c r="F14" s="49">
        <f>SUM(F16:F20)</f>
        <v>289608169</v>
      </c>
      <c r="G14" s="50">
        <f>IF(E14&lt;&gt;0,100*(F14/E14),0)</f>
        <v>0</v>
      </c>
      <c r="H14" s="51">
        <v>800</v>
      </c>
      <c r="I14" s="52" t="s">
        <v>78</v>
      </c>
      <c r="J14" s="53" t="s">
        <v>97</v>
      </c>
      <c r="K14" s="49">
        <f>SUM(K16:K17)</f>
        <v>0</v>
      </c>
      <c r="L14" s="49">
        <f>SUM(L16:L17)</f>
        <v>0</v>
      </c>
      <c r="M14" s="49">
        <f>SUM(M16:M17)</f>
        <v>7688862461</v>
      </c>
      <c r="N14" s="54">
        <f>IF(L14&lt;&gt;0,100*(M14/L14),0)</f>
        <v>0</v>
      </c>
    </row>
    <row r="15" spans="1:15" s="12" customFormat="1" ht="16.5" customHeight="1">
      <c r="A15" s="21"/>
      <c r="B15" s="55"/>
      <c r="C15" s="56" t="s">
        <v>87</v>
      </c>
      <c r="D15" s="57"/>
      <c r="E15" s="57"/>
      <c r="F15" s="58"/>
      <c r="G15" s="59"/>
      <c r="H15" s="60"/>
      <c r="I15" s="61"/>
      <c r="J15" s="62" t="s">
        <v>87</v>
      </c>
      <c r="K15" s="63"/>
      <c r="L15" s="64"/>
      <c r="M15" s="64"/>
      <c r="N15" s="65"/>
      <c r="O15" s="16"/>
    </row>
    <row r="16" spans="1:14" s="12" customFormat="1" ht="30" customHeight="1">
      <c r="A16" s="23" t="s">
        <v>101</v>
      </c>
      <c r="B16" s="55">
        <v>410</v>
      </c>
      <c r="C16" s="66" t="s">
        <v>91</v>
      </c>
      <c r="D16" s="58">
        <f>IF(ISNUMBER(VLOOKUP($A16,P!$C$18:$H$939,2,FALSE)),VLOOKUP($A16,P!$C$18:$H$939,2),0)</f>
        <v>0</v>
      </c>
      <c r="E16" s="58">
        <f>IF(ISNUMBER(VLOOKUP($A16,P!$C$18:$H$939,3,FALSE)),VLOOKUP($A16,P!$C$18:$H$939,3),0)</f>
        <v>0</v>
      </c>
      <c r="F16" s="58">
        <f>IF(ISNUMBER(VLOOKUP($A16,P!$C$18:$H$939,4,FALSE)),VLOOKUP($A16,P!$C$18:$H$939,4),0)</f>
        <v>1361788</v>
      </c>
      <c r="G16" s="67">
        <f>IF(E16&lt;&gt;0,100*(F16/E16),0)</f>
        <v>0</v>
      </c>
      <c r="H16" s="60">
        <v>810</v>
      </c>
      <c r="I16" s="68" t="s">
        <v>88</v>
      </c>
      <c r="J16" s="69" t="s">
        <v>98</v>
      </c>
      <c r="K16" s="58">
        <f>IF(ISNUMBER(VLOOKUP($I16,V!$C$18:$H$881,2,FALSE)),VLOOKUP($I16,V!$C$18:$H$881,2),0)</f>
        <v>0</v>
      </c>
      <c r="L16" s="58">
        <f>IF(ISNUMBER(VLOOKUP($I16,V!$C$18:$H$881,3,FALSE)),VLOOKUP($I16,V!$C$18:$H$881,3),0)</f>
        <v>0</v>
      </c>
      <c r="M16" s="58">
        <f>IF(ISNUMBER(VLOOKUP($I16,V!$C$18:$H$881,4,FALSE)),VLOOKUP($I16,V!$C$18:$H$881,4),0)</f>
        <v>1507908510</v>
      </c>
      <c r="N16" s="70">
        <f>IF(L16&lt;&gt;0,100*(M16/L16),0)</f>
        <v>0</v>
      </c>
    </row>
    <row r="17" spans="1:14" s="12" customFormat="1" ht="27.75" customHeight="1">
      <c r="A17" s="23" t="s">
        <v>103</v>
      </c>
      <c r="B17" s="55">
        <v>420</v>
      </c>
      <c r="C17" s="66" t="s">
        <v>92</v>
      </c>
      <c r="D17" s="58">
        <f>IF(ISNUMBER(VLOOKUP($A17,P!$C$18:$H$939,2,FALSE)),VLOOKUP($A17,P!$C$18:$H$939,2),0)</f>
        <v>0</v>
      </c>
      <c r="E17" s="58">
        <f>IF(ISNUMBER(VLOOKUP($A17,P!$C$18:$H$939,3,FALSE)),VLOOKUP($A17,P!$C$18:$H$939,3),0)</f>
        <v>0</v>
      </c>
      <c r="F17" s="58">
        <f>IF(ISNUMBER(VLOOKUP($A17,P!$C$18:$H$939,4,FALSE)),VLOOKUP($A17,P!$C$18:$H$939,4),0)</f>
        <v>1212377</v>
      </c>
      <c r="G17" s="67">
        <f>IF(E17&lt;&gt;0,100*(F17/E17),0)</f>
        <v>0</v>
      </c>
      <c r="H17" s="60">
        <v>820</v>
      </c>
      <c r="I17" s="68" t="s">
        <v>109</v>
      </c>
      <c r="J17" s="71" t="s">
        <v>99</v>
      </c>
      <c r="K17" s="58">
        <f>IF(ISNUMBER(VLOOKUP($I17,V!$C$18:$H$881,2,FALSE)),VLOOKUP($I17,V!$C$18:$H$881,2),0)</f>
        <v>0</v>
      </c>
      <c r="L17" s="58">
        <f>IF(ISNUMBER(VLOOKUP($I17,V!$C$17:$H$881,3,FALSE)),VLOOKUP($I17,V!$C$17:$H$881,3),0)</f>
        <v>0</v>
      </c>
      <c r="M17" s="58">
        <f>IF(ISNUMBER(VLOOKUP($I17,V!$C$17:$H$881,4,FALSE)),VLOOKUP($I17,V!$C$17:$H$881,4),0)</f>
        <v>6180953951</v>
      </c>
      <c r="N17" s="70">
        <f>IF(L17&lt;&gt;0,100*(M17/L17),0)</f>
        <v>0</v>
      </c>
    </row>
    <row r="18" spans="1:14" s="12" customFormat="1" ht="16.5" customHeight="1">
      <c r="A18" s="23" t="s">
        <v>102</v>
      </c>
      <c r="B18" s="55">
        <v>430</v>
      </c>
      <c r="C18" s="66" t="s">
        <v>93</v>
      </c>
      <c r="D18" s="58">
        <f>IF(ISNUMBER(VLOOKUP($A18,P!$C$18:$H$939,2,FALSE)),VLOOKUP($A18,P!$C$18:$H$939,2),0)</f>
        <v>0</v>
      </c>
      <c r="E18" s="58">
        <f>IF(ISNUMBER(VLOOKUP($A18,P!$C$18:$H$939,3,FALSE)),VLOOKUP($A18,P!$C$18:$H$939,3),0)</f>
        <v>0</v>
      </c>
      <c r="F18" s="58">
        <f>IF(ISNUMBER(VLOOKUP($A18,P!$C$18:$H$939,4,FALSE)),VLOOKUP($A18,P!$C$18:$H$939,4),0)</f>
        <v>0</v>
      </c>
      <c r="G18" s="67">
        <f aca="true" t="shared" si="0" ref="G18:G23">IF(E18&lt;&gt;0,100*(F18/E18),0)</f>
        <v>0</v>
      </c>
      <c r="H18" s="72"/>
      <c r="I18" s="73"/>
      <c r="J18" s="74"/>
      <c r="K18" s="58"/>
      <c r="L18" s="58"/>
      <c r="M18" s="58"/>
      <c r="N18" s="70"/>
    </row>
    <row r="19" spans="1:14" s="12" customFormat="1" ht="43.5" customHeight="1">
      <c r="A19" s="23" t="s">
        <v>104</v>
      </c>
      <c r="B19" s="55">
        <v>440</v>
      </c>
      <c r="C19" s="66" t="s">
        <v>94</v>
      </c>
      <c r="D19" s="58">
        <f>IF(ISNUMBER(VLOOKUP($A19,P!$C$18:$H$939,2,FALSE)),VLOOKUP($A19,P!$C$18:$H$939,2),0)</f>
        <v>0</v>
      </c>
      <c r="E19" s="58">
        <f>IF(ISNUMBER(VLOOKUP($A19,P!$C$18:$H$939,3,FALSE)),VLOOKUP($A19,P!$C$18:$H$939,3),0)</f>
        <v>0</v>
      </c>
      <c r="F19" s="58">
        <f>IF(ISNUMBER(VLOOKUP($A19,P!$C$18:$H$939,4,FALSE)),VLOOKUP($A19,P!$C$18:$H$939,4),0)</f>
        <v>0</v>
      </c>
      <c r="G19" s="67">
        <f t="shared" si="0"/>
        <v>0</v>
      </c>
      <c r="H19" s="72"/>
      <c r="I19" s="73"/>
      <c r="J19" s="74"/>
      <c r="K19" s="58"/>
      <c r="L19" s="58"/>
      <c r="M19" s="58"/>
      <c r="N19" s="70"/>
    </row>
    <row r="20" spans="1:14" s="12" customFormat="1" ht="16.5" customHeight="1">
      <c r="A20" s="23" t="s">
        <v>105</v>
      </c>
      <c r="B20" s="55">
        <v>450</v>
      </c>
      <c r="C20" s="66" t="s">
        <v>175</v>
      </c>
      <c r="D20" s="58">
        <f>IF(ISNUMBER(VLOOKUP($A20,P!$C$18:$H$939,2,FALSE)),VLOOKUP($A20,P!$C$18:$H$939,2),0)</f>
        <v>0</v>
      </c>
      <c r="E20" s="58">
        <f>IF(ISNUMBER(VLOOKUP($A20,P!$C$18:$H$939,3,FALSE)),VLOOKUP($A20,P!$C$18:$H$939,3),0)</f>
        <v>0</v>
      </c>
      <c r="F20" s="58">
        <f>IF(ISNUMBER(VLOOKUP($A20,P!$C$18:$H$939,4,FALSE)),VLOOKUP($A20,P!$C$18:$H$939,4),0)</f>
        <v>287034004</v>
      </c>
      <c r="G20" s="67">
        <f t="shared" si="0"/>
        <v>0</v>
      </c>
      <c r="H20" s="72"/>
      <c r="I20" s="61"/>
      <c r="J20" s="74"/>
      <c r="K20" s="63"/>
      <c r="L20" s="64"/>
      <c r="M20" s="64"/>
      <c r="N20" s="65"/>
    </row>
    <row r="21" spans="1:14" s="12" customFormat="1" ht="30" customHeight="1">
      <c r="A21" s="24" t="s">
        <v>106</v>
      </c>
      <c r="B21" s="75">
        <v>500</v>
      </c>
      <c r="C21" s="76" t="s">
        <v>100</v>
      </c>
      <c r="D21" s="57">
        <f>SUM(D22:D23)</f>
        <v>0</v>
      </c>
      <c r="E21" s="57">
        <f>SUM(E22:E23)</f>
        <v>0</v>
      </c>
      <c r="F21" s="57">
        <f>SUM(F22:F23)</f>
        <v>7492425026</v>
      </c>
      <c r="G21" s="59">
        <f t="shared" si="0"/>
        <v>0</v>
      </c>
      <c r="H21" s="72"/>
      <c r="I21" s="77"/>
      <c r="J21" s="74"/>
      <c r="K21" s="58"/>
      <c r="L21" s="58"/>
      <c r="M21" s="58"/>
      <c r="N21" s="70"/>
    </row>
    <row r="22" spans="1:14" s="12" customFormat="1" ht="30" customHeight="1">
      <c r="A22" s="23" t="s">
        <v>107</v>
      </c>
      <c r="B22" s="55">
        <v>510</v>
      </c>
      <c r="C22" s="78" t="s">
        <v>95</v>
      </c>
      <c r="D22" s="58">
        <f>IF(ISNUMBER(VLOOKUP($A22,P!$C$18:$H$939,2,FALSE)),VLOOKUP($A22,P!$C$18:$H$939,2),0)</f>
        <v>0</v>
      </c>
      <c r="E22" s="58">
        <f>IF(ISNUMBER(VLOOKUP($A22,P!$C$18:$H$939,3,FALSE)),VLOOKUP($A22,P!$C$18:$H$939,3),0)</f>
        <v>0</v>
      </c>
      <c r="F22" s="58">
        <f>IF(ISNUMBER(VLOOKUP($A22,P!$C$18:$H$939,4,FALSE)),VLOOKUP($A22,P!$C$18:$H$939,4),0)</f>
        <v>7491010551</v>
      </c>
      <c r="G22" s="67">
        <f t="shared" si="0"/>
        <v>0</v>
      </c>
      <c r="H22" s="72"/>
      <c r="I22" s="77"/>
      <c r="J22" s="74"/>
      <c r="K22" s="58"/>
      <c r="L22" s="58"/>
      <c r="M22" s="58"/>
      <c r="N22" s="70"/>
    </row>
    <row r="23" spans="1:14" s="12" customFormat="1" ht="30" customHeight="1" thickBot="1">
      <c r="A23" s="23" t="s">
        <v>108</v>
      </c>
      <c r="B23" s="79">
        <v>520</v>
      </c>
      <c r="C23" s="80" t="s">
        <v>96</v>
      </c>
      <c r="D23" s="81">
        <f>IF(ISNUMBER(VLOOKUP($A23,P!$C$18:$H$939,2,FALSE)),VLOOKUP($A23,P!$C$18:$H$939,2),0)</f>
        <v>0</v>
      </c>
      <c r="E23" s="81">
        <f>IF(ISNUMBER(VLOOKUP($A23,P!$C$18:$H$939,3,FALSE)),VLOOKUP($A23,P!$C$18:$H$939,3),0)</f>
        <v>0</v>
      </c>
      <c r="F23" s="81">
        <f>IF(ISNUMBER(VLOOKUP($A23,P!$C$18:$H$939,4,FALSE)),VLOOKUP($A23,P!$C$18:$H$939,4),0)</f>
        <v>1414475</v>
      </c>
      <c r="G23" s="82">
        <f t="shared" si="0"/>
        <v>0</v>
      </c>
      <c r="H23" s="83"/>
      <c r="I23" s="84"/>
      <c r="J23" s="85"/>
      <c r="K23" s="81"/>
      <c r="L23" s="81"/>
      <c r="M23" s="81"/>
      <c r="N23" s="86"/>
    </row>
    <row r="24" spans="1:14" s="13" customFormat="1" ht="17.25" customHeight="1" thickBot="1">
      <c r="A24" s="17"/>
      <c r="B24" s="87"/>
      <c r="C24" s="88" t="s">
        <v>164</v>
      </c>
      <c r="D24" s="89">
        <f>D14+D21</f>
        <v>0</v>
      </c>
      <c r="E24" s="89">
        <f>E14+E21</f>
        <v>0</v>
      </c>
      <c r="F24" s="89">
        <f>F14+F21</f>
        <v>7782033195</v>
      </c>
      <c r="G24" s="90">
        <f>IF(E24&lt;&gt;0,100*(F24/E24),0)</f>
        <v>0</v>
      </c>
      <c r="H24" s="91"/>
      <c r="I24" s="92"/>
      <c r="J24" s="88" t="s">
        <v>164</v>
      </c>
      <c r="K24" s="93">
        <f>K14</f>
        <v>0</v>
      </c>
      <c r="L24" s="93">
        <f>L14</f>
        <v>0</v>
      </c>
      <c r="M24" s="93">
        <f>M14</f>
        <v>7688862461</v>
      </c>
      <c r="N24" s="94">
        <f>IF(L24&lt;&gt;0,100*(M24/L24),0)</f>
        <v>0</v>
      </c>
    </row>
    <row r="25" ht="13.5" thickTop="1"/>
    <row r="28" ht="12.75">
      <c r="E28" s="22"/>
    </row>
    <row r="32" ht="12.75">
      <c r="F32" s="105"/>
    </row>
  </sheetData>
  <mergeCells count="7">
    <mergeCell ref="B1:C1"/>
    <mergeCell ref="B2:C2"/>
    <mergeCell ref="D8:F8"/>
    <mergeCell ref="B6:N6"/>
    <mergeCell ref="B5:N5"/>
    <mergeCell ref="G8:J8"/>
    <mergeCell ref="B4:D4"/>
  </mergeCells>
  <printOptions/>
  <pageMargins left="0.75" right="0.31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;</cp:lastModifiedBy>
  <cp:lastPrinted>2007-04-17T06:29:52Z</cp:lastPrinted>
  <dcterms:created xsi:type="dcterms:W3CDTF">2005-01-27T07:50:09Z</dcterms:created>
  <dcterms:modified xsi:type="dcterms:W3CDTF">2007-04-17T06:53:34Z</dcterms:modified>
  <cp:category/>
  <cp:version/>
  <cp:contentType/>
  <cp:contentStatus/>
</cp:coreProperties>
</file>