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Príloha č.7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_xlnm.Print_Area" localSheetId="0">'Príloha č.7'!$A$1:$J$18,'Príloha č.7'!$A$19:$O$65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<sst xmlns="http://schemas.openxmlformats.org/spreadsheetml/2006/main" count="32" uniqueCount="28">
  <si>
    <t>Príloha č. 7</t>
  </si>
  <si>
    <t>Vývoj čerpania prostriedkov štrukturálnych fondov  na záväzku 2004-2006</t>
  </si>
  <si>
    <t>Programový dokument</t>
  </si>
  <si>
    <t>Záväzok
2004-2006 v bežných cenách v SK*</t>
  </si>
  <si>
    <t>Výška čerpania  za zdroj EÚ</t>
  </si>
  <si>
    <t>Podiel  čerpania na záväzku 2004-2006 v %</t>
  </si>
  <si>
    <t>Podiel celkového čerpania 2004+2005+2006 na prostriedkoch čerpaných v r. 2004 a v r. 2005, a na prostriedkoch  zabezpečených v ŠR na r. 2006 a  v %</t>
  </si>
  <si>
    <t>EÚ zdroje</t>
  </si>
  <si>
    <t>k 31.12.2004</t>
  </si>
  <si>
    <t>k 31.12.2005</t>
  </si>
  <si>
    <t>k 31.12.2006</t>
  </si>
  <si>
    <t>Zdroje ŠR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</si>
  <si>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</si>
  <si>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</si>
  <si>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</si>
  <si>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</si>
  <si>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INTERREG IIIA RA-SR</t>
  </si>
  <si>
    <t>INTERREG IIIA PL-SR</t>
  </si>
  <si>
    <t>INTERREG IIIA SR-ČR</t>
  </si>
  <si>
    <t>INTERREG IIIA H-SR-Ukr</t>
  </si>
  <si>
    <t>Spolu</t>
  </si>
  <si>
    <t>* prepočítané kurzom 38 SKK/EUR</t>
  </si>
  <si>
    <t>Zdroj: MF SR</t>
  </si>
  <si>
    <t>Príloha č. 7_graf</t>
  </si>
  <si>
    <t>Zdroj : MF SR</t>
  </si>
  <si>
    <t>IS Equal</t>
  </si>
  <si>
    <t>JPD Cieľ 2</t>
  </si>
  <si>
    <t>JPD Cieľ 3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</si>
</sst>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dd/mm/yyyy"/>
    <numFmt numFmtId="185" formatCode="[$-405]d\.\ mmmm\ yyyy"/>
    <numFmt numFmtId="186" formatCode="mmm/yyyy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wrapText="1"/>
    </xf>
    <xf numFmtId="4" fontId="8" fillId="0" borderId="4" xfId="0" applyNumberFormat="1" applyFont="1" applyFill="1" applyBorder="1" applyAlignment="1">
      <alignment horizontal="right" wrapText="1"/>
    </xf>
    <xf numFmtId="4" fontId="8" fillId="0" borderId="5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4" fontId="8" fillId="0" borderId="7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wrapText="1"/>
    </xf>
    <xf numFmtId="3" fontId="7" fillId="2" borderId="13" xfId="0" applyNumberFormat="1" applyFont="1" applyFill="1" applyBorder="1" applyAlignment="1">
      <alignment wrapText="1"/>
    </xf>
    <xf numFmtId="4" fontId="7" fillId="2" borderId="13" xfId="0" applyNumberFormat="1" applyFont="1" applyFill="1" applyBorder="1" applyAlignment="1">
      <alignment horizontal="right" wrapText="1"/>
    </xf>
    <xf numFmtId="4" fontId="7" fillId="2" borderId="14" xfId="0" applyNumberFormat="1" applyFont="1" applyFill="1" applyBorder="1" applyAlignment="1">
      <alignment horizontal="right" wrapText="1"/>
    </xf>
    <xf numFmtId="4" fontId="7" fillId="2" borderId="15" xfId="0" applyNumberFormat="1" applyFon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190500</xdr:rowOff>
    </xdr:from>
    <xdr:to>
      <xdr:col>14</xdr:col>
      <xdr:colOff>276225</xdr:colOff>
      <xdr:row>63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781925"/>
          <a:ext cx="11210925" cy="735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="60" workbookViewId="0" topLeftCell="A1">
      <selection activeCell="O64" sqref="O64"/>
    </sheetView>
  </sheetViews>
  <sheetFormatPr defaultColWidth="9.140625" defaultRowHeight="12.75"/>
  <cols>
    <col min="1" max="1" width="28.28125" style="3" customWidth="1"/>
    <col min="2" max="2" width="17.00390625" style="6" customWidth="1"/>
    <col min="3" max="3" width="13.7109375" style="6" customWidth="1"/>
    <col min="4" max="4" width="15.8515625" style="6" customWidth="1"/>
    <col min="5" max="5" width="17.57421875" style="6" customWidth="1"/>
    <col min="6" max="6" width="11.7109375" style="6" customWidth="1"/>
    <col min="7" max="8" width="11.7109375" style="1" customWidth="1"/>
    <col min="9" max="10" width="17.8515625" style="1" hidden="1" customWidth="1"/>
    <col min="11" max="16384" width="9.140625" style="6" customWidth="1"/>
  </cols>
  <sheetData>
    <row r="1" s="2" customFormat="1" ht="18" customHeight="1">
      <c r="A1" s="1" t="s">
        <v>0</v>
      </c>
    </row>
    <row r="2" spans="1:10" s="3" customFormat="1" ht="28.5" customHeight="1" thickBo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0.75" customHeight="1">
      <c r="A3" s="4" t="s">
        <v>2</v>
      </c>
      <c r="B3" s="5" t="s">
        <v>3</v>
      </c>
      <c r="C3" s="39" t="s">
        <v>4</v>
      </c>
      <c r="D3" s="40"/>
      <c r="E3" s="41"/>
      <c r="F3" s="42" t="s">
        <v>5</v>
      </c>
      <c r="G3" s="43"/>
      <c r="H3" s="37"/>
      <c r="I3" s="37" t="s">
        <v>6</v>
      </c>
      <c r="J3" s="38"/>
    </row>
    <row r="4" spans="1:10" ht="26.25" customHeight="1">
      <c r="A4" s="7"/>
      <c r="B4" s="8" t="s">
        <v>7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9" t="s">
        <v>10</v>
      </c>
      <c r="I4" s="10" t="s">
        <v>7</v>
      </c>
      <c r="J4" s="11" t="s">
        <v>11</v>
      </c>
    </row>
    <row r="5" spans="1:10" s="1" customFormat="1" ht="32.25" customHeight="1">
      <c r="A5" s="12" t="s">
        <v>12</v>
      </c>
      <c r="B5" s="13">
        <v>5746005954</v>
      </c>
      <c r="C5" s="13">
        <v>0</v>
      </c>
      <c r="D5" s="13">
        <v>246337632</v>
      </c>
      <c r="E5" s="13">
        <v>1803802287.33</v>
      </c>
      <c r="F5" s="14">
        <f aca="true" t="shared" si="0" ref="F5:F16">C5/B5*100</f>
        <v>0</v>
      </c>
      <c r="G5" s="14">
        <f aca="true" t="shared" si="1" ref="G5:G16">D5/B5*100</f>
        <v>4.2871106290538314</v>
      </c>
      <c r="H5" s="15">
        <f aca="true" t="shared" si="2" ref="H5:H16">100*E5/B5</f>
        <v>31.3922801641775</v>
      </c>
      <c r="I5" s="16" t="e">
        <v>#REF!</v>
      </c>
      <c r="J5" s="17" t="e">
        <v>#REF!</v>
      </c>
    </row>
    <row r="6" spans="1:10" s="1" customFormat="1" ht="32.25" customHeight="1">
      <c r="A6" s="12" t="s">
        <v>13</v>
      </c>
      <c r="B6" s="13">
        <v>10810275074</v>
      </c>
      <c r="C6" s="13">
        <v>87560359</v>
      </c>
      <c r="D6" s="13">
        <v>1759378621</v>
      </c>
      <c r="E6" s="13">
        <v>4200486934</v>
      </c>
      <c r="F6" s="14">
        <f t="shared" si="0"/>
        <v>0.809973459515319</v>
      </c>
      <c r="G6" s="14">
        <f t="shared" si="1"/>
        <v>16.275058765447284</v>
      </c>
      <c r="H6" s="15">
        <f t="shared" si="2"/>
        <v>38.856429695324515</v>
      </c>
      <c r="I6" s="18" t="e">
        <v>#REF!</v>
      </c>
      <c r="J6" s="19" t="e">
        <v>#REF!</v>
      </c>
    </row>
    <row r="7" spans="1:10" s="1" customFormat="1" ht="32.25" customHeight="1">
      <c r="A7" s="12" t="s">
        <v>14</v>
      </c>
      <c r="B7" s="13">
        <v>6953543506</v>
      </c>
      <c r="C7" s="13">
        <v>0</v>
      </c>
      <c r="D7" s="13">
        <v>1424121912</v>
      </c>
      <c r="E7" s="13">
        <v>3344014456.81</v>
      </c>
      <c r="F7" s="14">
        <f t="shared" si="0"/>
        <v>0</v>
      </c>
      <c r="G7" s="14">
        <f t="shared" si="1"/>
        <v>20.480520626227026</v>
      </c>
      <c r="H7" s="15">
        <f t="shared" si="2"/>
        <v>48.09079649713203</v>
      </c>
      <c r="I7" s="18" t="e">
        <v>#REF!</v>
      </c>
      <c r="J7" s="19" t="e">
        <v>#REF!</v>
      </c>
    </row>
    <row r="8" spans="1:10" s="1" customFormat="1" ht="32.25" customHeight="1">
      <c r="A8" s="12" t="s">
        <v>15</v>
      </c>
      <c r="B8" s="13">
        <v>16049811176</v>
      </c>
      <c r="C8" s="13">
        <v>24502558</v>
      </c>
      <c r="D8" s="13">
        <v>1426111606</v>
      </c>
      <c r="E8" s="13">
        <v>5152373111.179999</v>
      </c>
      <c r="F8" s="14">
        <f t="shared" si="0"/>
        <v>0.15266570884422473</v>
      </c>
      <c r="G8" s="14">
        <f t="shared" si="1"/>
        <v>8.885535102945811</v>
      </c>
      <c r="H8" s="15">
        <f t="shared" si="2"/>
        <v>32.10239082989695</v>
      </c>
      <c r="I8" s="18" t="e">
        <v>#REF!</v>
      </c>
      <c r="J8" s="19" t="e">
        <v>#REF!</v>
      </c>
    </row>
    <row r="9" spans="1:10" s="1" customFormat="1" ht="32.25" customHeight="1">
      <c r="A9" s="12" t="s">
        <v>26</v>
      </c>
      <c r="B9" s="13">
        <v>1412392284</v>
      </c>
      <c r="C9" s="13">
        <v>1269215.5</v>
      </c>
      <c r="D9" s="13">
        <v>5575856</v>
      </c>
      <c r="E9" s="13">
        <v>223499773.27</v>
      </c>
      <c r="F9" s="14">
        <f t="shared" si="0"/>
        <v>0.08986281746070485</v>
      </c>
      <c r="G9" s="14">
        <f t="shared" si="1"/>
        <v>0.39478097290426717</v>
      </c>
      <c r="H9" s="15">
        <f t="shared" si="2"/>
        <v>15.824199537329106</v>
      </c>
      <c r="I9" s="18" t="e">
        <v>#REF!</v>
      </c>
      <c r="J9" s="19" t="e">
        <v>#REF!</v>
      </c>
    </row>
    <row r="10" spans="1:10" s="1" customFormat="1" ht="32.25" customHeight="1">
      <c r="A10" s="12" t="s">
        <v>27</v>
      </c>
      <c r="B10" s="13">
        <v>1707710652</v>
      </c>
      <c r="C10" s="13">
        <v>4220776.04</v>
      </c>
      <c r="D10" s="13">
        <v>54384194</v>
      </c>
      <c r="E10" s="13">
        <v>230931425.53</v>
      </c>
      <c r="F10" s="14">
        <f t="shared" si="0"/>
        <v>0.24715990586911207</v>
      </c>
      <c r="G10" s="14">
        <f t="shared" si="1"/>
        <v>3.184625799242248</v>
      </c>
      <c r="H10" s="15">
        <f t="shared" si="2"/>
        <v>13.522866140088937</v>
      </c>
      <c r="I10" s="18" t="e">
        <v>#REF!</v>
      </c>
      <c r="J10" s="19" t="e">
        <v>#REF!</v>
      </c>
    </row>
    <row r="11" spans="1:10" s="1" customFormat="1" ht="32.25" customHeight="1">
      <c r="A11" s="12" t="s">
        <v>16</v>
      </c>
      <c r="B11" s="13">
        <v>361000000</v>
      </c>
      <c r="C11" s="13">
        <v>352996.5</v>
      </c>
      <c r="D11" s="13">
        <f>3090100.05+C11</f>
        <v>3443096.55</v>
      </c>
      <c r="E11" s="13">
        <v>62805803.99</v>
      </c>
      <c r="F11" s="14">
        <f t="shared" si="0"/>
        <v>0.09778296398891967</v>
      </c>
      <c r="G11" s="14">
        <f t="shared" si="1"/>
        <v>0.9537663573407202</v>
      </c>
      <c r="H11" s="15">
        <f t="shared" si="2"/>
        <v>17.397729637119113</v>
      </c>
      <c r="I11" s="18" t="e">
        <v>#REF!</v>
      </c>
      <c r="J11" s="19" t="e">
        <v>#REF!</v>
      </c>
    </row>
    <row r="12" spans="1:10" s="1" customFormat="1" ht="32.25" customHeight="1">
      <c r="A12" s="12" t="s">
        <v>17</v>
      </c>
      <c r="B12" s="13">
        <v>360999962</v>
      </c>
      <c r="C12" s="13">
        <v>0</v>
      </c>
      <c r="D12" s="13">
        <v>605101.49</v>
      </c>
      <c r="E12" s="13">
        <v>55070154.11</v>
      </c>
      <c r="F12" s="14">
        <f t="shared" si="0"/>
        <v>0</v>
      </c>
      <c r="G12" s="14">
        <f t="shared" si="1"/>
        <v>0.16761815891825493</v>
      </c>
      <c r="H12" s="15">
        <f t="shared" si="2"/>
        <v>15.254891940958155</v>
      </c>
      <c r="I12" s="18" t="e">
        <v>#REF!</v>
      </c>
      <c r="J12" s="19" t="e">
        <v>#REF!</v>
      </c>
    </row>
    <row r="13" spans="1:10" s="1" customFormat="1" ht="32.25" customHeight="1">
      <c r="A13" s="12" t="s">
        <v>18</v>
      </c>
      <c r="B13" s="13">
        <v>177357362</v>
      </c>
      <c r="C13" s="13">
        <v>0</v>
      </c>
      <c r="D13" s="13">
        <v>2394550.29</v>
      </c>
      <c r="E13" s="13">
        <v>41554129.28</v>
      </c>
      <c r="F13" s="14">
        <f t="shared" si="0"/>
        <v>0</v>
      </c>
      <c r="G13" s="14">
        <f t="shared" si="1"/>
        <v>1.3501273716509157</v>
      </c>
      <c r="H13" s="15">
        <f t="shared" si="2"/>
        <v>23.429604957701162</v>
      </c>
      <c r="I13" s="18" t="e">
        <v>#REF!</v>
      </c>
      <c r="J13" s="19" t="e">
        <v>#REF!</v>
      </c>
    </row>
    <row r="14" spans="1:10" s="1" customFormat="1" ht="32.25" customHeight="1">
      <c r="A14" s="12" t="s">
        <v>19</v>
      </c>
      <c r="B14" s="13">
        <v>361000000</v>
      </c>
      <c r="C14" s="13">
        <v>0</v>
      </c>
      <c r="D14" s="13">
        <v>154612.1</v>
      </c>
      <c r="E14" s="13">
        <v>67083887.99</v>
      </c>
      <c r="F14" s="14">
        <f t="shared" si="0"/>
        <v>0</v>
      </c>
      <c r="G14" s="14">
        <f t="shared" si="1"/>
        <v>0.04282883656509696</v>
      </c>
      <c r="H14" s="15">
        <f t="shared" si="2"/>
        <v>18.582794457063713</v>
      </c>
      <c r="I14" s="18" t="e">
        <v>#REF!</v>
      </c>
      <c r="J14" s="19" t="e">
        <v>#REF!</v>
      </c>
    </row>
    <row r="15" spans="1:10" s="1" customFormat="1" ht="32.25" customHeight="1" thickBot="1">
      <c r="A15" s="12" t="s">
        <v>25</v>
      </c>
      <c r="B15" s="13">
        <v>846121338</v>
      </c>
      <c r="C15" s="13">
        <v>0</v>
      </c>
      <c r="D15" s="13">
        <v>18746625.65</v>
      </c>
      <c r="E15" s="13">
        <v>180992196.17999998</v>
      </c>
      <c r="F15" s="14">
        <f t="shared" si="0"/>
        <v>0</v>
      </c>
      <c r="G15" s="14">
        <f t="shared" si="1"/>
        <v>2.2155954244472675</v>
      </c>
      <c r="H15" s="15">
        <f t="shared" si="2"/>
        <v>21.39080862891558</v>
      </c>
      <c r="I15" s="20" t="e">
        <v>#REF!</v>
      </c>
      <c r="J15" s="21" t="e">
        <v>#REF!</v>
      </c>
    </row>
    <row r="16" spans="1:10" s="28" customFormat="1" ht="32.25" customHeight="1" thickBot="1">
      <c r="A16" s="22" t="s">
        <v>20</v>
      </c>
      <c r="B16" s="23">
        <f>SUM(B5:B15)</f>
        <v>44786217308</v>
      </c>
      <c r="C16" s="23">
        <f>C5+C6+C7+C8+C9+C10+C11+C12+C13+C14+C15</f>
        <v>117905905.04</v>
      </c>
      <c r="D16" s="23">
        <f>D5+D6+D7+D8+D9+D10+D11+D12+D13+D14+D15</f>
        <v>4941253807.08</v>
      </c>
      <c r="E16" s="23">
        <f>SUM(E5:E15)</f>
        <v>15362614159.670002</v>
      </c>
      <c r="F16" s="24">
        <f t="shared" si="0"/>
        <v>0.26326381669866744</v>
      </c>
      <c r="G16" s="24">
        <f t="shared" si="1"/>
        <v>11.032978679798799</v>
      </c>
      <c r="H16" s="25">
        <f t="shared" si="2"/>
        <v>34.302102483939485</v>
      </c>
      <c r="I16" s="26" t="e">
        <v>#REF!</v>
      </c>
      <c r="J16" s="27" t="e">
        <v>#REF!</v>
      </c>
    </row>
    <row r="17" spans="1:10" ht="15.75" customHeight="1">
      <c r="A17" s="3" t="s">
        <v>21</v>
      </c>
      <c r="B17" s="29"/>
      <c r="C17" s="29"/>
      <c r="D17" s="29"/>
      <c r="E17" s="29"/>
      <c r="H17" s="30"/>
      <c r="I17" s="31"/>
      <c r="J17" s="31"/>
    </row>
    <row r="18" ht="15.75" customHeight="1">
      <c r="A18" s="32" t="s">
        <v>22</v>
      </c>
    </row>
    <row r="19" ht="15.75" customHeight="1"/>
    <row r="20" spans="1:15" ht="15.75" customHeight="1">
      <c r="A20" s="33" t="s">
        <v>23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5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5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ht="12.75">
      <c r="C55"/>
      <c r="D55"/>
      <c r="E55"/>
      <c r="F55"/>
      <c r="G55"/>
      <c r="H55"/>
      <c r="I55"/>
      <c r="J55"/>
      <c r="K55"/>
      <c r="L55"/>
      <c r="M55"/>
      <c r="N55"/>
      <c r="O55"/>
    </row>
    <row r="65" spans="1:2" ht="12.75">
      <c r="A65" s="34" t="s">
        <v>24</v>
      </c>
      <c r="B65" s="34"/>
    </row>
  </sheetData>
  <mergeCells count="5">
    <mergeCell ref="A65:B65"/>
    <mergeCell ref="A2:J2"/>
    <mergeCell ref="I3:J3"/>
    <mergeCell ref="C3:E3"/>
    <mergeCell ref="F3:H3"/>
  </mergeCells>
  <printOptions/>
  <pageMargins left="0.75" right="0.75" top="1" bottom="1" header="0.4921259845" footer="0.492125984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polcic</cp:lastModifiedBy>
  <cp:lastPrinted>2007-02-09T11:19:05Z</cp:lastPrinted>
  <dcterms:created xsi:type="dcterms:W3CDTF">2007-01-18T14:29:19Z</dcterms:created>
  <dcterms:modified xsi:type="dcterms:W3CDTF">2007-02-09T11:19:07Z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