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8" activeTab="0"/>
  </bookViews>
  <sheets>
    <sheet name="Suhrn poziadaviek" sheetId="1" r:id="rId1"/>
  </sheets>
  <definedNames>
    <definedName name="_xlnm.Print_Area" localSheetId="0">'Suhrn poziadaviek'!$A$1:$S$195</definedName>
  </definedNames>
  <calcPr fullCalcOnLoad="1"/>
</workbook>
</file>

<file path=xl/sharedStrings.xml><?xml version="1.0" encoding="utf-8"?>
<sst xmlns="http://schemas.openxmlformats.org/spreadsheetml/2006/main" count="272" uniqueCount="80">
  <si>
    <t>Spoločnosť</t>
  </si>
  <si>
    <t>Daňová úľava v mil. Sk</t>
  </si>
  <si>
    <t>Celkom</t>
  </si>
  <si>
    <t>3.</t>
  </si>
  <si>
    <t>Finančná dotácia na HIM v mil. Sk</t>
  </si>
  <si>
    <t>Príspevok na vzdelávanie v mil. Sk</t>
  </si>
  <si>
    <t>Doka Drevo, s. r. o.</t>
  </si>
  <si>
    <t>Faurecia Slovakia, s. r. o.</t>
  </si>
  <si>
    <t>Tondach Slovensko, s. r. o.</t>
  </si>
  <si>
    <t>T-Systems Slovakia, s. r. o.</t>
  </si>
  <si>
    <t>Carnitech/Marel, s. r. o.</t>
  </si>
  <si>
    <t>Soitron, a. s.</t>
  </si>
  <si>
    <t>1.</t>
  </si>
  <si>
    <t>2.</t>
  </si>
  <si>
    <t>7.</t>
  </si>
  <si>
    <t>4.</t>
  </si>
  <si>
    <t>GGP Italy</t>
  </si>
  <si>
    <t>Prevod vlastníctva nehnuteľnosti v mil. Sk</t>
  </si>
  <si>
    <t>Príspevok na novovytvorené miesta v mil. Sk</t>
  </si>
  <si>
    <t>5.</t>
  </si>
  <si>
    <t>6.</t>
  </si>
  <si>
    <t>8.</t>
  </si>
  <si>
    <t>9.</t>
  </si>
  <si>
    <t>Rettenmeier Holding AG</t>
  </si>
  <si>
    <t>Leaf Slovakia, s. r. o.</t>
  </si>
  <si>
    <t>Monarflex, s. r. o.</t>
  </si>
  <si>
    <t>10.</t>
  </si>
  <si>
    <t>11.</t>
  </si>
  <si>
    <t>Handtmann Slovakia, s. r. o.</t>
  </si>
  <si>
    <t>Eltek Energy Slovakia, s. r. o.</t>
  </si>
  <si>
    <t>12.</t>
  </si>
  <si>
    <t>13.</t>
  </si>
  <si>
    <t>14.</t>
  </si>
  <si>
    <t>Tubex Slovakia, s. r. o.</t>
  </si>
  <si>
    <t>Camfil</t>
  </si>
  <si>
    <t>Alcan</t>
  </si>
  <si>
    <t>15.</t>
  </si>
  <si>
    <t>16.</t>
  </si>
  <si>
    <t>17.</t>
  </si>
  <si>
    <t>18.</t>
  </si>
  <si>
    <t>19.</t>
  </si>
  <si>
    <t>20.</t>
  </si>
  <si>
    <t>Brano</t>
  </si>
  <si>
    <t>Dell</t>
  </si>
  <si>
    <t>ŽP Prako</t>
  </si>
  <si>
    <t>Karam Tech Europe</t>
  </si>
  <si>
    <t>Giesecke a Devrient</t>
  </si>
  <si>
    <t>Elastorsa</t>
  </si>
  <si>
    <t>21.</t>
  </si>
  <si>
    <t>Victor Buck (NMRH, s. r. o.)</t>
  </si>
  <si>
    <t>22.</t>
  </si>
  <si>
    <t>Predpokladané čerpanie štátnej pomoci v jednotlivých rokoch</t>
  </si>
  <si>
    <t>tabuľka č. 1</t>
  </si>
  <si>
    <t>Počet NPM*</t>
  </si>
  <si>
    <t>Štátna pomoc na 1 NPM v Sk</t>
  </si>
  <si>
    <t>Spolu</t>
  </si>
  <si>
    <t>Finančný grant</t>
  </si>
  <si>
    <t>Prísp. na NPM</t>
  </si>
  <si>
    <t>Prísp. na vzdelávanie</t>
  </si>
  <si>
    <t>Úľava na DPPO</t>
  </si>
  <si>
    <t>Prevod vlastníctva</t>
  </si>
  <si>
    <t xml:space="preserve">Celkom </t>
  </si>
  <si>
    <t>z Priamej pomoci</t>
  </si>
  <si>
    <t>z Nepriamej pomoci</t>
  </si>
  <si>
    <t>*NPM = novovytvorené pracovné miesta</t>
  </si>
  <si>
    <t>tabuľka č.2</t>
  </si>
  <si>
    <t>Ukazovatele štátnej pomoci podľa príjemcov pomoci</t>
  </si>
  <si>
    <t xml:space="preserve">Výška oprávnených nákladov v Sk (investičné alebo mzdové náklady) </t>
  </si>
  <si>
    <t>Daňová úľava v Sk</t>
  </si>
  <si>
    <t>Celková výška investície v Sk</t>
  </si>
  <si>
    <t>Predpokladané čerpanie štátnej pomoci v jednotlivých rokoch v Sk</t>
  </si>
  <si>
    <t xml:space="preserve">Výška oprávnených nákladov v Sk </t>
  </si>
  <si>
    <t>Priama pomoc v Sk</t>
  </si>
  <si>
    <t>Nepriama pomoc v Sk</t>
  </si>
  <si>
    <t>Yazaki Wiring Technologies s. r. o.</t>
  </si>
  <si>
    <t>Finančná dotácia na obstaranie HIM a NHIM v Sk</t>
  </si>
  <si>
    <t>Príloha</t>
  </si>
  <si>
    <t>Muehlbauer Technologies      s. r. o.</t>
  </si>
  <si>
    <t>Muehlbauer Technologies  s. r. o.</t>
  </si>
  <si>
    <t>Štátna pomoc celkom v Sk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</si>
</sst>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&quot; &quot;"/>
    <numFmt numFmtId="166" formatCode="0.000"/>
    <numFmt numFmtId="167" formatCode="#,##0.00&quot;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"/>
    <numFmt numFmtId="172" formatCode="0.0"/>
    <numFmt numFmtId="173" formatCode="#,##0.0000"/>
    <numFmt numFmtId="174" formatCode="0.0000"/>
    <numFmt numFmtId="175" formatCode="#,##0.000&quot; &quot;"/>
    <numFmt numFmtId="176" formatCode="#,##0.0&quot; &quot;"/>
    <numFmt numFmtId="177" formatCode="#,##0.0000&quot; &quot;"/>
    <numFmt numFmtId="178" formatCode="#,##0.00000&quot; &quot;"/>
    <numFmt numFmtId="179" formatCode="#,##0.000000&quot; &quot;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 CE"/>
      <family val="2"/>
    </font>
    <font>
      <sz val="14"/>
      <name val="Arial CE"/>
      <family val="2"/>
    </font>
    <font>
      <sz val="11"/>
      <name val="Arial"/>
      <family val="0"/>
    </font>
    <font>
      <b/>
      <sz val="11"/>
      <name val="Arial CE"/>
      <family val="2"/>
    </font>
    <font>
      <b/>
      <i/>
      <sz val="11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1"/>
      <name val="Arial CE"/>
      <family val="2"/>
    </font>
    <font>
      <b/>
      <sz val="22"/>
      <name val="Times New Roman"/>
      <family val="1"/>
    </font>
    <font>
      <sz val="22"/>
      <name val="Arial"/>
      <family val="0"/>
    </font>
    <font>
      <b/>
      <sz val="18"/>
      <name val="Arial CE"/>
      <family val="0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7" fontId="8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/>
    </xf>
    <xf numFmtId="0" fontId="6" fillId="0" borderId="3" xfId="0" applyNumberFormat="1" applyFont="1" applyBorder="1" applyAlignment="1">
      <alignment horizontal="right"/>
    </xf>
    <xf numFmtId="0" fontId="6" fillId="0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7" fillId="2" borderId="5" xfId="0" applyNumberFormat="1" applyFont="1" applyFill="1" applyBorder="1" applyAlignment="1">
      <alignment/>
    </xf>
    <xf numFmtId="164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8" fillId="0" borderId="1" xfId="0" applyNumberFormat="1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6" fontId="8" fillId="0" borderId="1" xfId="0" applyNumberFormat="1" applyFont="1" applyFill="1" applyBorder="1" applyAlignment="1">
      <alignment/>
    </xf>
    <xf numFmtId="166" fontId="5" fillId="0" borderId="2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8" fillId="0" borderId="7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Fill="1" applyAlignment="1">
      <alignment/>
    </xf>
    <xf numFmtId="0" fontId="5" fillId="0" borderId="8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2" fontId="7" fillId="2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 vertical="center" wrapText="1"/>
    </xf>
    <xf numFmtId="2" fontId="13" fillId="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3" fontId="5" fillId="0" borderId="7" xfId="0" applyNumberFormat="1" applyFont="1" applyBorder="1" applyAlignment="1">
      <alignment horizontal="right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2" fontId="7" fillId="0" borderId="3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vertical="center" wrapText="1"/>
    </xf>
    <xf numFmtId="3" fontId="5" fillId="2" borderId="17" xfId="0" applyNumberFormat="1" applyFont="1" applyFill="1" applyBorder="1" applyAlignment="1">
      <alignment horizontal="right"/>
    </xf>
    <xf numFmtId="3" fontId="5" fillId="2" borderId="17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24" xfId="0" applyNumberFormat="1" applyFont="1" applyBorder="1" applyAlignment="1">
      <alignment horizontal="right" vertical="center" wrapText="1"/>
    </xf>
    <xf numFmtId="1" fontId="5" fillId="0" borderId="25" xfId="0" applyNumberFormat="1" applyFont="1" applyBorder="1" applyAlignment="1">
      <alignment vertical="center" wrapText="1"/>
    </xf>
    <xf numFmtId="3" fontId="5" fillId="2" borderId="26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2" fontId="7" fillId="0" borderId="28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8" fillId="2" borderId="10" xfId="0" applyNumberFormat="1" applyFont="1" applyFill="1" applyBorder="1" applyAlignment="1">
      <alignment horizontal="right"/>
    </xf>
    <xf numFmtId="1" fontId="8" fillId="0" borderId="16" xfId="0" applyNumberFormat="1" applyFont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2" fontId="11" fillId="0" borderId="31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6" fillId="0" borderId="31" xfId="0" applyNumberFormat="1" applyFont="1" applyBorder="1" applyAlignment="1">
      <alignment horizontal="center" vertical="center" wrapText="1"/>
    </xf>
    <xf numFmtId="2" fontId="6" fillId="0" borderId="33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1" fillId="0" borderId="3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6" fillId="0" borderId="4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39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44" xfId="0" applyFont="1" applyBorder="1" applyAlignment="1">
      <alignment horizontal="center"/>
    </xf>
    <xf numFmtId="164" fontId="6" fillId="0" borderId="4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"/>
  <sheetViews>
    <sheetView showGridLines="0" tabSelected="1" view="pageBreakPreview" zoomScale="60" zoomScaleNormal="85" workbookViewId="0" topLeftCell="B2">
      <selection activeCell="B145" sqref="B145:P145"/>
    </sheetView>
  </sheetViews>
  <sheetFormatPr defaultColWidth="9.140625" defaultRowHeight="12.75"/>
  <cols>
    <col min="1" max="1" width="4.421875" style="0" hidden="1" customWidth="1"/>
    <col min="2" max="2" width="34.140625" style="0" customWidth="1"/>
    <col min="3" max="3" width="20.140625" style="0" customWidth="1"/>
    <col min="4" max="4" width="19.28125" style="0" customWidth="1"/>
    <col min="5" max="5" width="9.00390625" style="0" customWidth="1"/>
    <col min="6" max="6" width="19.00390625" style="16" customWidth="1"/>
    <col min="7" max="7" width="16.140625" style="16" customWidth="1"/>
    <col min="8" max="8" width="17.140625" style="16" bestFit="1" customWidth="1"/>
    <col min="9" max="9" width="17.00390625" style="16" customWidth="1"/>
    <col min="10" max="10" width="16.140625" style="16" bestFit="1" customWidth="1"/>
    <col min="11" max="11" width="16.57421875" style="16" bestFit="1" customWidth="1"/>
    <col min="12" max="12" width="12.7109375" style="16" customWidth="1"/>
    <col min="13" max="13" width="14.140625" style="16" customWidth="1"/>
    <col min="14" max="14" width="14.28125" style="16" customWidth="1"/>
    <col min="15" max="15" width="13.421875" style="16" customWidth="1"/>
    <col min="16" max="16" width="13.57421875" style="43" customWidth="1"/>
    <col min="17" max="17" width="13.140625" style="43" bestFit="1" customWidth="1"/>
    <col min="18" max="18" width="17.57421875" style="0" customWidth="1"/>
    <col min="19" max="19" width="15.57421875" style="0" customWidth="1"/>
    <col min="20" max="20" width="11.7109375" style="0" customWidth="1"/>
  </cols>
  <sheetData>
    <row r="1" spans="1:16" ht="6.75" customHeight="1" hidden="1">
      <c r="A1" s="1"/>
      <c r="B1" s="148"/>
      <c r="C1" s="148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42"/>
    </row>
    <row r="2" spans="1:19" ht="42.75" customHeight="1">
      <c r="A2" s="1"/>
      <c r="B2" s="163" t="s">
        <v>76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</row>
    <row r="3" spans="1:16" ht="68.25" customHeight="1">
      <c r="A3" s="1"/>
      <c r="B3" s="160" t="s">
        <v>51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:19" ht="54.75" customHeight="1" thickBot="1">
      <c r="A4" s="161" t="s">
        <v>52</v>
      </c>
      <c r="B4" s="162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42"/>
      <c r="R4" s="54"/>
      <c r="S4" s="54"/>
    </row>
    <row r="5" spans="1:19" ht="18" customHeight="1">
      <c r="A5" s="168"/>
      <c r="B5" s="155" t="s">
        <v>0</v>
      </c>
      <c r="C5" s="158" t="s">
        <v>69</v>
      </c>
      <c r="D5" s="131" t="s">
        <v>67</v>
      </c>
      <c r="E5" s="131" t="s">
        <v>53</v>
      </c>
      <c r="F5" s="154" t="s">
        <v>68</v>
      </c>
      <c r="G5" s="154" t="s">
        <v>75</v>
      </c>
      <c r="H5" s="150" t="s">
        <v>70</v>
      </c>
      <c r="I5" s="150"/>
      <c r="J5" s="151"/>
      <c r="K5" s="151"/>
      <c r="L5" s="151"/>
      <c r="M5" s="151"/>
      <c r="N5" s="151"/>
      <c r="O5" s="151"/>
      <c r="P5" s="152"/>
      <c r="Q5" s="152"/>
      <c r="R5" s="152"/>
      <c r="S5" s="153"/>
    </row>
    <row r="6" spans="1:19" ht="84.75" customHeight="1" thickBot="1">
      <c r="A6" s="169"/>
      <c r="B6" s="156"/>
      <c r="C6" s="159"/>
      <c r="D6" s="157"/>
      <c r="E6" s="132"/>
      <c r="F6" s="126"/>
      <c r="G6" s="159"/>
      <c r="H6" s="80" t="s">
        <v>79</v>
      </c>
      <c r="I6" s="81">
        <v>2007</v>
      </c>
      <c r="J6" s="81">
        <v>2008</v>
      </c>
      <c r="K6" s="81">
        <v>2009</v>
      </c>
      <c r="L6" s="81">
        <v>2010</v>
      </c>
      <c r="M6" s="81">
        <v>2011</v>
      </c>
      <c r="N6" s="81">
        <v>2012</v>
      </c>
      <c r="O6" s="81">
        <v>2013</v>
      </c>
      <c r="P6" s="81">
        <v>2014</v>
      </c>
      <c r="Q6" s="81">
        <v>2015</v>
      </c>
      <c r="R6" s="81">
        <v>2016</v>
      </c>
      <c r="S6" s="82">
        <v>2017</v>
      </c>
    </row>
    <row r="7" spans="1:19" ht="28.5">
      <c r="A7" s="109"/>
      <c r="B7" s="110" t="s">
        <v>74</v>
      </c>
      <c r="C7" s="79">
        <v>1752256000</v>
      </c>
      <c r="D7" s="79">
        <v>1752256000</v>
      </c>
      <c r="E7" s="114">
        <v>531</v>
      </c>
      <c r="F7" s="79">
        <v>235636000</v>
      </c>
      <c r="G7" s="79">
        <v>169606455</v>
      </c>
      <c r="H7" s="79">
        <v>405242455</v>
      </c>
      <c r="I7" s="79">
        <v>0</v>
      </c>
      <c r="J7" s="79">
        <v>169606455</v>
      </c>
      <c r="K7" s="79">
        <v>0</v>
      </c>
      <c r="L7" s="79">
        <v>46985000</v>
      </c>
      <c r="M7" s="79">
        <v>52643000</v>
      </c>
      <c r="N7" s="79">
        <v>44583000</v>
      </c>
      <c r="O7" s="79">
        <v>38128000</v>
      </c>
      <c r="P7" s="79">
        <v>29784000</v>
      </c>
      <c r="Q7" s="79">
        <v>18488000</v>
      </c>
      <c r="R7" s="79">
        <v>5025000</v>
      </c>
      <c r="S7" s="115">
        <v>0</v>
      </c>
    </row>
    <row r="8" spans="1:19" ht="29.25" thickBot="1">
      <c r="A8" s="109"/>
      <c r="B8" s="98" t="s">
        <v>78</v>
      </c>
      <c r="C8" s="84">
        <v>409787000</v>
      </c>
      <c r="D8" s="116">
        <v>409787000</v>
      </c>
      <c r="E8" s="117">
        <v>130</v>
      </c>
      <c r="F8" s="84">
        <v>71685500</v>
      </c>
      <c r="G8" s="79">
        <v>57042000</v>
      </c>
      <c r="H8" s="79">
        <v>128727500</v>
      </c>
      <c r="I8" s="84">
        <v>0</v>
      </c>
      <c r="J8" s="84">
        <v>47733000</v>
      </c>
      <c r="K8" s="84">
        <v>10881000</v>
      </c>
      <c r="L8" s="84">
        <v>4213000</v>
      </c>
      <c r="M8" s="84">
        <v>7371000</v>
      </c>
      <c r="N8" s="84">
        <v>11254000</v>
      </c>
      <c r="O8" s="84">
        <v>13028000</v>
      </c>
      <c r="P8" s="84">
        <v>14830000</v>
      </c>
      <c r="Q8" s="84">
        <v>15160000</v>
      </c>
      <c r="R8" s="84">
        <v>4257500</v>
      </c>
      <c r="S8" s="118">
        <v>0</v>
      </c>
    </row>
    <row r="9" spans="1:20" ht="20.25" customHeight="1" thickBot="1">
      <c r="A9" s="74"/>
      <c r="B9" s="73" t="s">
        <v>2</v>
      </c>
      <c r="C9" s="113">
        <f aca="true" t="shared" si="0" ref="C9:S9">SUM(C7:C8)</f>
        <v>2162043000</v>
      </c>
      <c r="D9" s="113">
        <f t="shared" si="0"/>
        <v>2162043000</v>
      </c>
      <c r="E9" s="113">
        <f t="shared" si="0"/>
        <v>661</v>
      </c>
      <c r="F9" s="113">
        <f t="shared" si="0"/>
        <v>307321500</v>
      </c>
      <c r="G9" s="113">
        <f t="shared" si="0"/>
        <v>226648455</v>
      </c>
      <c r="H9" s="113">
        <f t="shared" si="0"/>
        <v>533969955</v>
      </c>
      <c r="I9" s="85">
        <f t="shared" si="0"/>
        <v>0</v>
      </c>
      <c r="J9" s="85">
        <f t="shared" si="0"/>
        <v>217339455</v>
      </c>
      <c r="K9" s="85">
        <f t="shared" si="0"/>
        <v>10881000</v>
      </c>
      <c r="L9" s="85">
        <f t="shared" si="0"/>
        <v>51198000</v>
      </c>
      <c r="M9" s="85">
        <f t="shared" si="0"/>
        <v>60014000</v>
      </c>
      <c r="N9" s="85">
        <f t="shared" si="0"/>
        <v>55837000</v>
      </c>
      <c r="O9" s="85">
        <f t="shared" si="0"/>
        <v>51156000</v>
      </c>
      <c r="P9" s="85">
        <f t="shared" si="0"/>
        <v>44614000</v>
      </c>
      <c r="Q9" s="85">
        <f t="shared" si="0"/>
        <v>33648000</v>
      </c>
      <c r="R9" s="85">
        <f t="shared" si="0"/>
        <v>9282500</v>
      </c>
      <c r="S9" s="85">
        <f t="shared" si="0"/>
        <v>0</v>
      </c>
      <c r="T9" s="69"/>
    </row>
    <row r="10" spans="1:19" s="88" customFormat="1" ht="14.25">
      <c r="A10" s="2"/>
      <c r="B10" s="87"/>
      <c r="C10" s="87"/>
      <c r="D10" s="3"/>
      <c r="E10" s="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43"/>
      <c r="Q10" s="43"/>
      <c r="R10" s="54"/>
      <c r="S10" s="54"/>
    </row>
    <row r="11" spans="1:19" ht="14.25" customHeight="1" hidden="1">
      <c r="A11" s="133"/>
      <c r="B11" s="134"/>
      <c r="C11" s="134"/>
      <c r="D11" s="134"/>
      <c r="E11" s="134"/>
      <c r="F11" s="135"/>
      <c r="G11" s="70"/>
      <c r="H11" s="165" t="s">
        <v>1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</row>
    <row r="12" spans="1:19" ht="15" hidden="1">
      <c r="A12" s="136"/>
      <c r="B12" s="137"/>
      <c r="C12" s="137"/>
      <c r="D12" s="137"/>
      <c r="E12" s="137"/>
      <c r="F12" s="138"/>
      <c r="G12" s="71"/>
      <c r="H12" s="57" t="s">
        <v>2</v>
      </c>
      <c r="I12" s="57"/>
      <c r="J12" s="58">
        <v>2008</v>
      </c>
      <c r="K12" s="58">
        <v>2009</v>
      </c>
      <c r="L12" s="58">
        <v>2010</v>
      </c>
      <c r="M12" s="58">
        <v>2011</v>
      </c>
      <c r="N12" s="58">
        <v>2012</v>
      </c>
      <c r="O12" s="58">
        <v>2013</v>
      </c>
      <c r="P12" s="58">
        <v>2014</v>
      </c>
      <c r="Q12" s="58">
        <v>2015</v>
      </c>
      <c r="R12" s="58">
        <v>2016</v>
      </c>
      <c r="S12" s="59">
        <v>2017</v>
      </c>
    </row>
    <row r="13" spans="1:19" ht="15" hidden="1">
      <c r="A13" s="33" t="s">
        <v>12</v>
      </c>
      <c r="B13" s="25" t="s">
        <v>6</v>
      </c>
      <c r="C13" s="25"/>
      <c r="D13" s="5">
        <v>585.018</v>
      </c>
      <c r="E13" s="26">
        <v>175</v>
      </c>
      <c r="F13" s="7"/>
      <c r="G13" s="7"/>
      <c r="H13" s="7">
        <f aca="true" t="shared" si="1" ref="H13:H34">SUM(J13:S13)</f>
        <v>102.033</v>
      </c>
      <c r="I13" s="7"/>
      <c r="J13" s="7">
        <v>13.143</v>
      </c>
      <c r="K13" s="7">
        <v>13.651</v>
      </c>
      <c r="L13" s="7">
        <v>14.764</v>
      </c>
      <c r="M13" s="7">
        <v>14.938</v>
      </c>
      <c r="N13" s="7">
        <v>15.024</v>
      </c>
      <c r="O13" s="7">
        <v>15.024</v>
      </c>
      <c r="P13" s="47">
        <v>15.489</v>
      </c>
      <c r="Q13" s="44">
        <v>0</v>
      </c>
      <c r="R13" s="7">
        <v>0</v>
      </c>
      <c r="S13" s="8">
        <v>0</v>
      </c>
    </row>
    <row r="14" spans="1:19" ht="15" hidden="1">
      <c r="A14" s="33" t="s">
        <v>13</v>
      </c>
      <c r="B14" s="27" t="s">
        <v>7</v>
      </c>
      <c r="C14" s="27"/>
      <c r="D14" s="28">
        <v>1982.996</v>
      </c>
      <c r="E14" s="29">
        <v>392</v>
      </c>
      <c r="F14" s="30"/>
      <c r="G14" s="30"/>
      <c r="H14" s="7">
        <f t="shared" si="1"/>
        <v>297.449</v>
      </c>
      <c r="I14" s="7"/>
      <c r="J14" s="7">
        <v>70.685</v>
      </c>
      <c r="K14" s="7">
        <v>107.278</v>
      </c>
      <c r="L14" s="7">
        <v>109.556</v>
      </c>
      <c r="M14" s="7">
        <v>9.93</v>
      </c>
      <c r="N14" s="7">
        <v>0</v>
      </c>
      <c r="O14" s="7">
        <v>0</v>
      </c>
      <c r="P14" s="47">
        <v>0</v>
      </c>
      <c r="Q14" s="47">
        <v>0</v>
      </c>
      <c r="R14" s="7">
        <v>0</v>
      </c>
      <c r="S14" s="8">
        <v>0</v>
      </c>
    </row>
    <row r="15" spans="1:19" ht="15" hidden="1">
      <c r="A15" s="33" t="s">
        <v>3</v>
      </c>
      <c r="B15" s="31" t="s">
        <v>23</v>
      </c>
      <c r="C15" s="31"/>
      <c r="D15" s="5">
        <v>675.6915</v>
      </c>
      <c r="E15" s="26">
        <v>100</v>
      </c>
      <c r="F15" s="7"/>
      <c r="G15" s="7"/>
      <c r="H15" s="7">
        <f t="shared" si="1"/>
        <v>116.839</v>
      </c>
      <c r="I15" s="7"/>
      <c r="J15" s="7">
        <v>6.891</v>
      </c>
      <c r="K15" s="7">
        <v>6.858</v>
      </c>
      <c r="L15" s="7">
        <v>14.982</v>
      </c>
      <c r="M15" s="7">
        <v>13.913</v>
      </c>
      <c r="N15" s="7">
        <v>15.845</v>
      </c>
      <c r="O15" s="7">
        <v>19.549</v>
      </c>
      <c r="P15" s="48">
        <v>18.759</v>
      </c>
      <c r="Q15" s="47">
        <v>20.042</v>
      </c>
      <c r="R15" s="7">
        <v>0</v>
      </c>
      <c r="S15" s="8">
        <v>0</v>
      </c>
    </row>
    <row r="16" spans="1:19" ht="15" hidden="1">
      <c r="A16" s="33" t="s">
        <v>15</v>
      </c>
      <c r="B16" s="31" t="s">
        <v>10</v>
      </c>
      <c r="C16" s="31"/>
      <c r="D16" s="5">
        <v>255.475</v>
      </c>
      <c r="E16" s="26">
        <v>270</v>
      </c>
      <c r="F16" s="7"/>
      <c r="G16" s="7"/>
      <c r="H16" s="7">
        <f t="shared" si="1"/>
        <v>95.38499999999999</v>
      </c>
      <c r="I16" s="7"/>
      <c r="J16" s="21">
        <v>4.856</v>
      </c>
      <c r="K16" s="21">
        <v>7.463</v>
      </c>
      <c r="L16" s="21">
        <v>10.342</v>
      </c>
      <c r="M16" s="21">
        <v>12.488</v>
      </c>
      <c r="N16" s="21">
        <v>14.47</v>
      </c>
      <c r="O16" s="21">
        <v>17.278</v>
      </c>
      <c r="P16" s="48">
        <v>18.026</v>
      </c>
      <c r="Q16" s="47">
        <v>10.462</v>
      </c>
      <c r="R16" s="7">
        <v>0</v>
      </c>
      <c r="S16" s="8">
        <v>0</v>
      </c>
    </row>
    <row r="17" spans="1:19" ht="15" hidden="1">
      <c r="A17" s="33" t="s">
        <v>19</v>
      </c>
      <c r="B17" s="31" t="s">
        <v>8</v>
      </c>
      <c r="C17" s="31"/>
      <c r="D17" s="5">
        <v>484</v>
      </c>
      <c r="E17" s="26">
        <v>60</v>
      </c>
      <c r="F17" s="7"/>
      <c r="G17" s="7"/>
      <c r="H17" s="7">
        <f t="shared" si="1"/>
        <v>58.800000000000004</v>
      </c>
      <c r="I17" s="7"/>
      <c r="J17" s="7">
        <v>4.6</v>
      </c>
      <c r="K17" s="7">
        <v>6</v>
      </c>
      <c r="L17" s="7">
        <v>6.2</v>
      </c>
      <c r="M17" s="7">
        <v>6.4</v>
      </c>
      <c r="N17" s="7">
        <v>6.6</v>
      </c>
      <c r="O17" s="7">
        <v>6.9</v>
      </c>
      <c r="P17" s="47">
        <v>7.1</v>
      </c>
      <c r="Q17" s="47">
        <v>7.3</v>
      </c>
      <c r="R17" s="7">
        <v>7.7</v>
      </c>
      <c r="S17" s="8">
        <v>0</v>
      </c>
    </row>
    <row r="18" spans="1:19" ht="15" hidden="1">
      <c r="A18" s="34" t="s">
        <v>20</v>
      </c>
      <c r="B18" s="32" t="s">
        <v>24</v>
      </c>
      <c r="C18" s="32"/>
      <c r="D18" s="5">
        <v>1213</v>
      </c>
      <c r="E18" s="26">
        <v>477</v>
      </c>
      <c r="F18" s="7"/>
      <c r="G18" s="7"/>
      <c r="H18" s="7">
        <f t="shared" si="1"/>
        <v>292.35</v>
      </c>
      <c r="I18" s="7"/>
      <c r="J18" s="7">
        <v>18.3</v>
      </c>
      <c r="K18" s="7">
        <v>64.6</v>
      </c>
      <c r="L18" s="7">
        <v>68.9</v>
      </c>
      <c r="M18" s="7">
        <v>72.1</v>
      </c>
      <c r="N18" s="7">
        <v>68.45</v>
      </c>
      <c r="O18" s="7">
        <v>0</v>
      </c>
      <c r="P18" s="7">
        <v>0</v>
      </c>
      <c r="Q18" s="7">
        <v>0</v>
      </c>
      <c r="R18" s="7">
        <v>0</v>
      </c>
      <c r="S18" s="8">
        <v>0</v>
      </c>
    </row>
    <row r="19" spans="1:19" ht="15" hidden="1">
      <c r="A19" s="34" t="s">
        <v>14</v>
      </c>
      <c r="B19" s="32" t="s">
        <v>25</v>
      </c>
      <c r="C19" s="32"/>
      <c r="D19" s="5">
        <v>563.716</v>
      </c>
      <c r="E19" s="26">
        <v>71</v>
      </c>
      <c r="F19" s="7"/>
      <c r="G19" s="7"/>
      <c r="H19" s="7">
        <f t="shared" si="1"/>
        <v>80.87</v>
      </c>
      <c r="I19" s="7"/>
      <c r="J19" s="7">
        <v>0.489</v>
      </c>
      <c r="K19" s="7">
        <v>1.189</v>
      </c>
      <c r="L19" s="7">
        <v>1.9</v>
      </c>
      <c r="M19" s="7">
        <v>2.647</v>
      </c>
      <c r="N19" s="7">
        <v>11.853</v>
      </c>
      <c r="O19" s="7">
        <v>10.101</v>
      </c>
      <c r="P19" s="48">
        <v>11.411</v>
      </c>
      <c r="Q19" s="47">
        <v>12.879</v>
      </c>
      <c r="R19" s="7">
        <v>13.712</v>
      </c>
      <c r="S19" s="8">
        <v>14.689</v>
      </c>
    </row>
    <row r="20" spans="1:19" ht="15" hidden="1">
      <c r="A20" s="35" t="s">
        <v>21</v>
      </c>
      <c r="B20" s="31" t="s">
        <v>9</v>
      </c>
      <c r="C20" s="31"/>
      <c r="D20" s="5">
        <v>607.074</v>
      </c>
      <c r="E20" s="26">
        <v>512</v>
      </c>
      <c r="F20" s="7"/>
      <c r="G20" s="7"/>
      <c r="H20" s="7">
        <f t="shared" si="1"/>
        <v>0</v>
      </c>
      <c r="I20" s="7"/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</row>
    <row r="21" spans="1:19" ht="15" hidden="1">
      <c r="A21" s="33" t="s">
        <v>22</v>
      </c>
      <c r="B21" s="31" t="s">
        <v>11</v>
      </c>
      <c r="C21" s="31"/>
      <c r="D21" s="5">
        <v>540</v>
      </c>
      <c r="E21" s="26">
        <v>300</v>
      </c>
      <c r="F21" s="7"/>
      <c r="G21" s="7"/>
      <c r="H21" s="7">
        <f t="shared" si="1"/>
        <v>0</v>
      </c>
      <c r="I21" s="7"/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2">
        <v>0</v>
      </c>
    </row>
    <row r="22" spans="1:19" ht="15" hidden="1">
      <c r="A22" s="33" t="s">
        <v>26</v>
      </c>
      <c r="B22" s="31" t="s">
        <v>28</v>
      </c>
      <c r="C22" s="31"/>
      <c r="D22" s="5">
        <v>991.8</v>
      </c>
      <c r="E22" s="26">
        <v>250</v>
      </c>
      <c r="F22" s="7"/>
      <c r="G22" s="7"/>
      <c r="H22" s="7">
        <f t="shared" si="1"/>
        <v>239.04999999999998</v>
      </c>
      <c r="I22" s="7"/>
      <c r="J22" s="21">
        <v>0</v>
      </c>
      <c r="K22" s="21">
        <v>1.372</v>
      </c>
      <c r="L22" s="21">
        <v>5.233</v>
      </c>
      <c r="M22" s="21">
        <v>15.211</v>
      </c>
      <c r="N22" s="21">
        <v>35.37</v>
      </c>
      <c r="O22" s="21">
        <v>46.953</v>
      </c>
      <c r="P22" s="48">
        <v>59.312</v>
      </c>
      <c r="Q22" s="47">
        <v>63.223</v>
      </c>
      <c r="R22" s="21">
        <v>12.376</v>
      </c>
      <c r="S22" s="22">
        <v>0</v>
      </c>
    </row>
    <row r="23" spans="1:19" ht="15" hidden="1">
      <c r="A23" s="33" t="s">
        <v>27</v>
      </c>
      <c r="B23" s="31" t="s">
        <v>33</v>
      </c>
      <c r="C23" s="31"/>
      <c r="D23" s="5">
        <v>479.7</v>
      </c>
      <c r="E23" s="26">
        <v>158</v>
      </c>
      <c r="F23" s="7"/>
      <c r="G23" s="7"/>
      <c r="H23" s="7">
        <f t="shared" si="1"/>
        <v>137.70600000000002</v>
      </c>
      <c r="I23" s="7"/>
      <c r="J23" s="21">
        <v>16.412</v>
      </c>
      <c r="K23" s="21">
        <v>16.87</v>
      </c>
      <c r="L23" s="21">
        <v>17.336</v>
      </c>
      <c r="M23" s="21">
        <v>17.809</v>
      </c>
      <c r="N23" s="21">
        <v>18.287</v>
      </c>
      <c r="O23" s="21">
        <v>18.742</v>
      </c>
      <c r="P23" s="48">
        <v>19.2</v>
      </c>
      <c r="Q23" s="49">
        <v>13.05</v>
      </c>
      <c r="R23" s="21">
        <v>0</v>
      </c>
      <c r="S23" s="22">
        <v>0</v>
      </c>
    </row>
    <row r="24" spans="1:19" ht="15" hidden="1">
      <c r="A24" s="33" t="s">
        <v>30</v>
      </c>
      <c r="B24" s="31" t="s">
        <v>34</v>
      </c>
      <c r="C24" s="31"/>
      <c r="D24" s="5">
        <v>306.4</v>
      </c>
      <c r="E24" s="26">
        <v>156</v>
      </c>
      <c r="F24" s="7"/>
      <c r="G24" s="7"/>
      <c r="H24" s="7">
        <f t="shared" si="1"/>
        <v>105.25999999999998</v>
      </c>
      <c r="I24" s="7"/>
      <c r="J24" s="21">
        <v>10.526</v>
      </c>
      <c r="K24" s="21">
        <v>10.526</v>
      </c>
      <c r="L24" s="21">
        <v>10.526</v>
      </c>
      <c r="M24" s="21">
        <v>10.526</v>
      </c>
      <c r="N24" s="21">
        <v>10.526</v>
      </c>
      <c r="O24" s="21">
        <v>10.526</v>
      </c>
      <c r="P24" s="21">
        <v>10.526</v>
      </c>
      <c r="Q24" s="21">
        <v>10.526</v>
      </c>
      <c r="R24" s="21">
        <v>10.526</v>
      </c>
      <c r="S24" s="22">
        <v>10.526</v>
      </c>
    </row>
    <row r="25" spans="1:19" ht="15" hidden="1">
      <c r="A25" s="33" t="s">
        <v>31</v>
      </c>
      <c r="B25" s="31" t="s">
        <v>35</v>
      </c>
      <c r="C25" s="31"/>
      <c r="D25" s="5">
        <v>1086.778</v>
      </c>
      <c r="E25" s="26">
        <v>103</v>
      </c>
      <c r="F25" s="7"/>
      <c r="G25" s="7"/>
      <c r="H25" s="7">
        <f t="shared" si="1"/>
        <v>421.94699999999995</v>
      </c>
      <c r="I25" s="7"/>
      <c r="J25" s="21">
        <v>14.6647</v>
      </c>
      <c r="K25" s="21">
        <v>22.1257</v>
      </c>
      <c r="L25" s="21">
        <v>24.3427</v>
      </c>
      <c r="M25" s="21">
        <v>32.0247</v>
      </c>
      <c r="N25" s="21">
        <v>48.3217</v>
      </c>
      <c r="O25" s="21">
        <v>56.2487</v>
      </c>
      <c r="P25" s="48">
        <v>56.3447</v>
      </c>
      <c r="Q25" s="47">
        <v>55.6647</v>
      </c>
      <c r="R25" s="21">
        <v>56.1047</v>
      </c>
      <c r="S25" s="22">
        <v>56.1047</v>
      </c>
    </row>
    <row r="26" spans="1:19" ht="15" hidden="1">
      <c r="A26" s="33" t="s">
        <v>32</v>
      </c>
      <c r="B26" s="31" t="s">
        <v>43</v>
      </c>
      <c r="C26" s="31"/>
      <c r="D26" s="5">
        <v>236.6</v>
      </c>
      <c r="E26" s="26">
        <v>800</v>
      </c>
      <c r="F26" s="7"/>
      <c r="G26" s="7"/>
      <c r="H26" s="7">
        <f t="shared" si="1"/>
        <v>0</v>
      </c>
      <c r="I26" s="7"/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2">
        <v>0</v>
      </c>
    </row>
    <row r="27" spans="1:19" ht="15" hidden="1">
      <c r="A27" s="33" t="s">
        <v>36</v>
      </c>
      <c r="B27" s="31" t="s">
        <v>42</v>
      </c>
      <c r="C27" s="31"/>
      <c r="D27" s="5">
        <v>275.221</v>
      </c>
      <c r="E27" s="26">
        <v>200</v>
      </c>
      <c r="F27" s="7"/>
      <c r="G27" s="7"/>
      <c r="H27" s="7">
        <f t="shared" si="1"/>
        <v>79.21100000000001</v>
      </c>
      <c r="I27" s="7"/>
      <c r="J27" s="21">
        <v>4.27</v>
      </c>
      <c r="K27" s="21">
        <v>5.003</v>
      </c>
      <c r="L27" s="21">
        <v>7.798</v>
      </c>
      <c r="M27" s="21">
        <v>8.734</v>
      </c>
      <c r="N27" s="21">
        <v>8.792</v>
      </c>
      <c r="O27" s="21">
        <v>10.392</v>
      </c>
      <c r="P27" s="21">
        <v>9.992</v>
      </c>
      <c r="Q27" s="21">
        <v>12.441</v>
      </c>
      <c r="R27" s="21">
        <v>11.789</v>
      </c>
      <c r="S27" s="22">
        <v>0</v>
      </c>
    </row>
    <row r="28" spans="1:19" ht="15" hidden="1">
      <c r="A28" s="33" t="s">
        <v>37</v>
      </c>
      <c r="B28" s="31" t="s">
        <v>44</v>
      </c>
      <c r="C28" s="31"/>
      <c r="D28" s="5">
        <v>316</v>
      </c>
      <c r="E28" s="26">
        <v>92</v>
      </c>
      <c r="F28" s="7"/>
      <c r="G28" s="7"/>
      <c r="H28" s="7">
        <f t="shared" si="1"/>
        <v>101.59499999999998</v>
      </c>
      <c r="I28" s="7"/>
      <c r="J28" s="21">
        <v>10.1595</v>
      </c>
      <c r="K28" s="21">
        <v>10.1595</v>
      </c>
      <c r="L28" s="21">
        <v>10.1595</v>
      </c>
      <c r="M28" s="21">
        <v>10.1595</v>
      </c>
      <c r="N28" s="21">
        <v>10.1595</v>
      </c>
      <c r="O28" s="21">
        <v>10.1595</v>
      </c>
      <c r="P28" s="21">
        <v>10.1595</v>
      </c>
      <c r="Q28" s="21">
        <v>10.1595</v>
      </c>
      <c r="R28" s="21">
        <v>10.1595</v>
      </c>
      <c r="S28" s="22">
        <v>10.1595</v>
      </c>
    </row>
    <row r="29" spans="1:19" ht="15" hidden="1">
      <c r="A29" s="33" t="s">
        <v>38</v>
      </c>
      <c r="B29" s="31" t="s">
        <v>45</v>
      </c>
      <c r="C29" s="31"/>
      <c r="D29" s="5">
        <v>1460</v>
      </c>
      <c r="E29" s="26">
        <v>220</v>
      </c>
      <c r="F29" s="7"/>
      <c r="G29" s="7"/>
      <c r="H29" s="7">
        <f t="shared" si="1"/>
        <v>240</v>
      </c>
      <c r="I29" s="7"/>
      <c r="J29" s="21">
        <v>24</v>
      </c>
      <c r="K29" s="21">
        <v>24</v>
      </c>
      <c r="L29" s="21">
        <v>24</v>
      </c>
      <c r="M29" s="21">
        <v>24</v>
      </c>
      <c r="N29" s="21">
        <v>24</v>
      </c>
      <c r="O29" s="21">
        <v>24</v>
      </c>
      <c r="P29" s="21">
        <v>24</v>
      </c>
      <c r="Q29" s="21">
        <v>24</v>
      </c>
      <c r="R29" s="21">
        <v>24</v>
      </c>
      <c r="S29" s="22">
        <v>24</v>
      </c>
    </row>
    <row r="30" spans="1:19" ht="15" hidden="1">
      <c r="A30" s="33" t="s">
        <v>39</v>
      </c>
      <c r="B30" s="31" t="s">
        <v>46</v>
      </c>
      <c r="C30" s="31"/>
      <c r="D30" s="5">
        <v>378.1</v>
      </c>
      <c r="E30" s="26">
        <v>330</v>
      </c>
      <c r="F30" s="7"/>
      <c r="G30" s="7"/>
      <c r="H30" s="7">
        <f t="shared" si="1"/>
        <v>91.08499999999998</v>
      </c>
      <c r="I30" s="7"/>
      <c r="J30" s="21">
        <v>9.1085</v>
      </c>
      <c r="K30" s="21">
        <v>9.1085</v>
      </c>
      <c r="L30" s="21">
        <v>9.1085</v>
      </c>
      <c r="M30" s="21">
        <v>9.1085</v>
      </c>
      <c r="N30" s="21">
        <v>9.1085</v>
      </c>
      <c r="O30" s="21">
        <v>9.1085</v>
      </c>
      <c r="P30" s="21">
        <v>9.1085</v>
      </c>
      <c r="Q30" s="21">
        <v>9.1085</v>
      </c>
      <c r="R30" s="21">
        <v>9.1085</v>
      </c>
      <c r="S30" s="22">
        <v>9.1085</v>
      </c>
    </row>
    <row r="31" spans="1:19" ht="15" hidden="1">
      <c r="A31" s="33" t="s">
        <v>40</v>
      </c>
      <c r="B31" s="31" t="s">
        <v>16</v>
      </c>
      <c r="C31" s="31"/>
      <c r="D31" s="5">
        <v>338.062</v>
      </c>
      <c r="E31" s="26">
        <v>206</v>
      </c>
      <c r="F31" s="7"/>
      <c r="G31" s="7"/>
      <c r="H31" s="7">
        <f t="shared" si="1"/>
        <v>70.925</v>
      </c>
      <c r="I31" s="7"/>
      <c r="J31" s="21">
        <v>15.056</v>
      </c>
      <c r="K31" s="21">
        <v>13.653</v>
      </c>
      <c r="L31" s="21">
        <v>12.391</v>
      </c>
      <c r="M31" s="21">
        <v>11.685</v>
      </c>
      <c r="N31" s="21">
        <v>11.637</v>
      </c>
      <c r="O31" s="21">
        <v>6.503</v>
      </c>
      <c r="P31" s="48">
        <v>0</v>
      </c>
      <c r="Q31" s="47">
        <v>0</v>
      </c>
      <c r="R31" s="21">
        <v>0</v>
      </c>
      <c r="S31" s="22">
        <v>0</v>
      </c>
    </row>
    <row r="32" spans="1:19" ht="15" hidden="1">
      <c r="A32" s="33" t="s">
        <v>41</v>
      </c>
      <c r="B32" s="31" t="s">
        <v>47</v>
      </c>
      <c r="C32" s="31"/>
      <c r="D32" s="5">
        <v>390.309845</v>
      </c>
      <c r="E32" s="26">
        <v>106</v>
      </c>
      <c r="F32" s="7"/>
      <c r="G32" s="7"/>
      <c r="H32" s="7">
        <f t="shared" si="1"/>
        <v>113.957</v>
      </c>
      <c r="I32" s="7"/>
      <c r="J32" s="21">
        <v>5.5</v>
      </c>
      <c r="K32" s="21">
        <v>9.9</v>
      </c>
      <c r="L32" s="21">
        <v>11.4</v>
      </c>
      <c r="M32" s="21">
        <v>11.5</v>
      </c>
      <c r="N32" s="21">
        <v>12.4</v>
      </c>
      <c r="O32" s="21">
        <v>12.6</v>
      </c>
      <c r="P32" s="48">
        <v>12.6</v>
      </c>
      <c r="Q32" s="47">
        <v>12.7</v>
      </c>
      <c r="R32" s="21">
        <v>13</v>
      </c>
      <c r="S32" s="22">
        <v>12.357</v>
      </c>
    </row>
    <row r="33" spans="1:19" ht="15" hidden="1">
      <c r="A33" s="33" t="s">
        <v>48</v>
      </c>
      <c r="B33" s="31" t="s">
        <v>49</v>
      </c>
      <c r="C33" s="31"/>
      <c r="D33" s="5">
        <v>472.5</v>
      </c>
      <c r="E33" s="26">
        <v>200</v>
      </c>
      <c r="F33" s="7"/>
      <c r="G33" s="7"/>
      <c r="H33" s="7">
        <f t="shared" si="1"/>
        <v>164.02</v>
      </c>
      <c r="I33" s="7"/>
      <c r="J33" s="21">
        <v>1.463</v>
      </c>
      <c r="K33" s="21">
        <v>9.518</v>
      </c>
      <c r="L33" s="21">
        <v>16.218</v>
      </c>
      <c r="M33" s="21">
        <v>17.962</v>
      </c>
      <c r="N33" s="21">
        <v>28.611</v>
      </c>
      <c r="O33" s="21">
        <v>31.162</v>
      </c>
      <c r="P33" s="48">
        <v>32.777</v>
      </c>
      <c r="Q33" s="47">
        <v>26.309</v>
      </c>
      <c r="R33" s="21">
        <v>0</v>
      </c>
      <c r="S33" s="22">
        <v>0</v>
      </c>
    </row>
    <row r="34" spans="1:19" ht="15" hidden="1">
      <c r="A34" s="33" t="s">
        <v>50</v>
      </c>
      <c r="B34" s="31" t="s">
        <v>29</v>
      </c>
      <c r="C34" s="31"/>
      <c r="D34" s="5">
        <v>102.85</v>
      </c>
      <c r="E34" s="26">
        <v>255</v>
      </c>
      <c r="F34" s="7"/>
      <c r="G34" s="7"/>
      <c r="H34" s="7">
        <f t="shared" si="1"/>
        <v>0</v>
      </c>
      <c r="I34" s="7"/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2">
        <v>0</v>
      </c>
    </row>
    <row r="35" spans="1:19" ht="15" hidden="1" thickBot="1">
      <c r="A35" s="36"/>
      <c r="B35" s="37" t="s">
        <v>2</v>
      </c>
      <c r="C35" s="37"/>
      <c r="D35" s="38">
        <f>SUM(D13:D34)</f>
        <v>13741.291345000001</v>
      </c>
      <c r="E35" s="39">
        <f>SUM(E13:E34)</f>
        <v>5433</v>
      </c>
      <c r="F35" s="40"/>
      <c r="G35" s="40"/>
      <c r="H35" s="40">
        <f>SUM(H13:H34)</f>
        <v>2808.482</v>
      </c>
      <c r="I35" s="40"/>
      <c r="J35" s="40">
        <f aca="true" t="shared" si="2" ref="J35:S35">SUM(J13:J34)</f>
        <v>230.12370000000004</v>
      </c>
      <c r="K35" s="40">
        <f t="shared" si="2"/>
        <v>339.27469999999994</v>
      </c>
      <c r="L35" s="40">
        <f t="shared" si="2"/>
        <v>375.1567</v>
      </c>
      <c r="M35" s="40">
        <f t="shared" si="2"/>
        <v>301.13570000000004</v>
      </c>
      <c r="N35" s="40">
        <f t="shared" si="2"/>
        <v>349.4547</v>
      </c>
      <c r="O35" s="40">
        <f t="shared" si="2"/>
        <v>305.24670000000003</v>
      </c>
      <c r="P35" s="40">
        <f t="shared" si="2"/>
        <v>314.80469999999997</v>
      </c>
      <c r="Q35" s="40">
        <f t="shared" si="2"/>
        <v>287.8647</v>
      </c>
      <c r="R35" s="40">
        <f t="shared" si="2"/>
        <v>168.4757</v>
      </c>
      <c r="S35" s="41">
        <f t="shared" si="2"/>
        <v>136.94469999999998</v>
      </c>
    </row>
    <row r="36" spans="1:19" ht="14.25" hidden="1">
      <c r="A36" s="2"/>
      <c r="B36" s="10"/>
      <c r="C36" s="10"/>
      <c r="D36" s="18"/>
      <c r="E36" s="1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4.25" customHeight="1" hidden="1">
      <c r="A37" s="133"/>
      <c r="B37" s="134"/>
      <c r="C37" s="134"/>
      <c r="D37" s="134"/>
      <c r="E37" s="134"/>
      <c r="F37" s="135"/>
      <c r="G37" s="70"/>
      <c r="H37" s="165" t="s">
        <v>4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7"/>
    </row>
    <row r="38" spans="1:19" ht="15" hidden="1">
      <c r="A38" s="136"/>
      <c r="B38" s="137"/>
      <c r="C38" s="137"/>
      <c r="D38" s="137"/>
      <c r="E38" s="137"/>
      <c r="F38" s="138"/>
      <c r="G38" s="71"/>
      <c r="H38" s="57" t="s">
        <v>2</v>
      </c>
      <c r="I38" s="57"/>
      <c r="J38" s="58">
        <v>2008</v>
      </c>
      <c r="K38" s="58">
        <v>2009</v>
      </c>
      <c r="L38" s="58">
        <v>2010</v>
      </c>
      <c r="M38" s="58">
        <v>2011</v>
      </c>
      <c r="N38" s="58">
        <v>2012</v>
      </c>
      <c r="O38" s="58">
        <v>2013</v>
      </c>
      <c r="P38" s="58">
        <v>2014</v>
      </c>
      <c r="Q38" s="58">
        <v>2015</v>
      </c>
      <c r="R38" s="58">
        <v>2016</v>
      </c>
      <c r="S38" s="59">
        <v>2017</v>
      </c>
    </row>
    <row r="39" spans="1:19" ht="15" hidden="1">
      <c r="A39" s="33" t="s">
        <v>12</v>
      </c>
      <c r="B39" s="25" t="s">
        <v>6</v>
      </c>
      <c r="C39" s="25"/>
      <c r="D39" s="5">
        <v>585.018</v>
      </c>
      <c r="E39" s="26">
        <v>175</v>
      </c>
      <c r="F39" s="7"/>
      <c r="G39" s="7"/>
      <c r="H39" s="7">
        <f aca="true" t="shared" si="3" ref="H39:H60">SUM(J39:S39)</f>
        <v>0</v>
      </c>
      <c r="I39" s="7"/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47">
        <v>0</v>
      </c>
      <c r="Q39" s="44">
        <v>0</v>
      </c>
      <c r="R39" s="7">
        <v>0</v>
      </c>
      <c r="S39" s="8">
        <v>0</v>
      </c>
    </row>
    <row r="40" spans="1:19" ht="15" hidden="1">
      <c r="A40" s="33" t="s">
        <v>13</v>
      </c>
      <c r="B40" s="27" t="s">
        <v>7</v>
      </c>
      <c r="C40" s="27"/>
      <c r="D40" s="28">
        <v>1982.996</v>
      </c>
      <c r="E40" s="29">
        <v>392</v>
      </c>
      <c r="F40" s="30"/>
      <c r="G40" s="30"/>
      <c r="H40" s="7">
        <f t="shared" si="3"/>
        <v>0</v>
      </c>
      <c r="I40" s="7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47">
        <v>0</v>
      </c>
      <c r="Q40" s="44">
        <v>0</v>
      </c>
      <c r="R40" s="7">
        <v>0</v>
      </c>
      <c r="S40" s="8">
        <v>0</v>
      </c>
    </row>
    <row r="41" spans="1:19" ht="15" hidden="1">
      <c r="A41" s="33" t="s">
        <v>3</v>
      </c>
      <c r="B41" s="31" t="s">
        <v>23</v>
      </c>
      <c r="C41" s="31"/>
      <c r="D41" s="5">
        <v>675.6915</v>
      </c>
      <c r="E41" s="26">
        <v>100</v>
      </c>
      <c r="F41" s="7"/>
      <c r="G41" s="7"/>
      <c r="H41" s="7">
        <f t="shared" si="3"/>
        <v>0</v>
      </c>
      <c r="I41" s="7"/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48">
        <v>0</v>
      </c>
      <c r="Q41" s="47">
        <v>0</v>
      </c>
      <c r="R41" s="7">
        <v>0</v>
      </c>
      <c r="S41" s="8">
        <v>0</v>
      </c>
    </row>
    <row r="42" spans="1:19" ht="15" hidden="1">
      <c r="A42" s="33" t="s">
        <v>15</v>
      </c>
      <c r="B42" s="31" t="s">
        <v>10</v>
      </c>
      <c r="C42" s="31"/>
      <c r="D42" s="5">
        <v>255.475</v>
      </c>
      <c r="E42" s="26">
        <v>270</v>
      </c>
      <c r="F42" s="7"/>
      <c r="G42" s="7"/>
      <c r="H42" s="7">
        <f t="shared" si="3"/>
        <v>0</v>
      </c>
      <c r="I42" s="7"/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8">
        <v>0</v>
      </c>
    </row>
    <row r="43" spans="1:19" ht="15" hidden="1">
      <c r="A43" s="33" t="s">
        <v>19</v>
      </c>
      <c r="B43" s="31" t="s">
        <v>8</v>
      </c>
      <c r="C43" s="31"/>
      <c r="D43" s="5">
        <v>484</v>
      </c>
      <c r="E43" s="26">
        <v>60</v>
      </c>
      <c r="F43" s="7"/>
      <c r="G43" s="7"/>
      <c r="H43" s="7">
        <f t="shared" si="3"/>
        <v>0</v>
      </c>
      <c r="I43" s="7"/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>
        <v>0</v>
      </c>
    </row>
    <row r="44" spans="1:19" ht="15" hidden="1">
      <c r="A44" s="34" t="s">
        <v>20</v>
      </c>
      <c r="B44" s="32" t="s">
        <v>24</v>
      </c>
      <c r="C44" s="32"/>
      <c r="D44" s="5">
        <v>1213</v>
      </c>
      <c r="E44" s="26">
        <v>477</v>
      </c>
      <c r="F44" s="7"/>
      <c r="G44" s="7"/>
      <c r="H44" s="7">
        <f t="shared" si="3"/>
        <v>0</v>
      </c>
      <c r="I44" s="7"/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>
        <v>0</v>
      </c>
    </row>
    <row r="45" spans="1:19" ht="15" hidden="1">
      <c r="A45" s="34" t="s">
        <v>14</v>
      </c>
      <c r="B45" s="32" t="s">
        <v>25</v>
      </c>
      <c r="C45" s="32"/>
      <c r="D45" s="5">
        <v>563.716</v>
      </c>
      <c r="E45" s="26">
        <v>71</v>
      </c>
      <c r="F45" s="7"/>
      <c r="G45" s="7"/>
      <c r="H45" s="7">
        <f t="shared" si="3"/>
        <v>0</v>
      </c>
      <c r="I45" s="7"/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>
        <v>0</v>
      </c>
    </row>
    <row r="46" spans="1:19" ht="15" hidden="1">
      <c r="A46" s="35" t="s">
        <v>21</v>
      </c>
      <c r="B46" s="31" t="s">
        <v>9</v>
      </c>
      <c r="C46" s="31"/>
      <c r="D46" s="5">
        <v>607.074</v>
      </c>
      <c r="E46" s="26">
        <v>512</v>
      </c>
      <c r="F46" s="7"/>
      <c r="G46" s="7"/>
      <c r="H46" s="7">
        <f t="shared" si="3"/>
        <v>9.727</v>
      </c>
      <c r="I46" s="7"/>
      <c r="J46" s="23">
        <v>4.173</v>
      </c>
      <c r="K46" s="23">
        <v>5.554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8">
        <v>0</v>
      </c>
    </row>
    <row r="47" spans="1:19" ht="15" hidden="1">
      <c r="A47" s="33" t="s">
        <v>22</v>
      </c>
      <c r="B47" s="31" t="s">
        <v>11</v>
      </c>
      <c r="C47" s="31"/>
      <c r="D47" s="5">
        <v>540</v>
      </c>
      <c r="E47" s="26">
        <v>300</v>
      </c>
      <c r="F47" s="7"/>
      <c r="G47" s="7"/>
      <c r="H47" s="7">
        <f t="shared" si="3"/>
        <v>0</v>
      </c>
      <c r="I47" s="7"/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8">
        <v>0</v>
      </c>
    </row>
    <row r="48" spans="1:19" ht="15" hidden="1">
      <c r="A48" s="33" t="s">
        <v>26</v>
      </c>
      <c r="B48" s="31" t="s">
        <v>28</v>
      </c>
      <c r="C48" s="31"/>
      <c r="D48" s="5">
        <v>991.8</v>
      </c>
      <c r="E48" s="26">
        <v>250</v>
      </c>
      <c r="F48" s="7"/>
      <c r="G48" s="7"/>
      <c r="H48" s="7">
        <f t="shared" si="3"/>
        <v>0</v>
      </c>
      <c r="I48" s="7"/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8">
        <v>0</v>
      </c>
    </row>
    <row r="49" spans="1:19" ht="15" hidden="1">
      <c r="A49" s="33" t="s">
        <v>27</v>
      </c>
      <c r="B49" s="31" t="s">
        <v>33</v>
      </c>
      <c r="C49" s="31"/>
      <c r="D49" s="5">
        <v>479.7</v>
      </c>
      <c r="E49" s="26">
        <v>158</v>
      </c>
      <c r="F49" s="7"/>
      <c r="G49" s="7"/>
      <c r="H49" s="7">
        <f t="shared" si="3"/>
        <v>0</v>
      </c>
      <c r="I49" s="7"/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8">
        <v>0</v>
      </c>
    </row>
    <row r="50" spans="1:19" ht="15" hidden="1">
      <c r="A50" s="33" t="s">
        <v>30</v>
      </c>
      <c r="B50" s="31" t="s">
        <v>34</v>
      </c>
      <c r="C50" s="31"/>
      <c r="D50" s="5">
        <v>306.4</v>
      </c>
      <c r="E50" s="26">
        <v>156</v>
      </c>
      <c r="F50" s="7"/>
      <c r="G50" s="7"/>
      <c r="H50" s="7">
        <f t="shared" si="3"/>
        <v>0</v>
      </c>
      <c r="I50" s="7"/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2">
        <v>0</v>
      </c>
    </row>
    <row r="51" spans="1:19" ht="15" hidden="1">
      <c r="A51" s="33" t="s">
        <v>31</v>
      </c>
      <c r="B51" s="31" t="s">
        <v>35</v>
      </c>
      <c r="C51" s="31"/>
      <c r="D51" s="5">
        <v>1086.778</v>
      </c>
      <c r="E51" s="26">
        <v>103</v>
      </c>
      <c r="F51" s="7"/>
      <c r="G51" s="7"/>
      <c r="H51" s="7">
        <f t="shared" si="3"/>
        <v>0</v>
      </c>
      <c r="I51" s="7"/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2">
        <v>0</v>
      </c>
    </row>
    <row r="52" spans="1:19" ht="15" hidden="1">
      <c r="A52" s="33" t="s">
        <v>32</v>
      </c>
      <c r="B52" s="31" t="s">
        <v>43</v>
      </c>
      <c r="C52" s="31"/>
      <c r="D52" s="5">
        <v>236.6</v>
      </c>
      <c r="E52" s="26">
        <v>800</v>
      </c>
      <c r="F52" s="7"/>
      <c r="G52" s="7"/>
      <c r="H52" s="7">
        <f t="shared" si="3"/>
        <v>8.088000000000001</v>
      </c>
      <c r="I52" s="7"/>
      <c r="J52" s="21">
        <v>4.703</v>
      </c>
      <c r="K52" s="21">
        <v>3.062</v>
      </c>
      <c r="L52" s="21">
        <v>0.323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2">
        <v>0</v>
      </c>
    </row>
    <row r="53" spans="1:19" ht="15" hidden="1">
      <c r="A53" s="33" t="s">
        <v>36</v>
      </c>
      <c r="B53" s="31" t="s">
        <v>42</v>
      </c>
      <c r="C53" s="31"/>
      <c r="D53" s="5">
        <v>275.221</v>
      </c>
      <c r="E53" s="26">
        <v>200</v>
      </c>
      <c r="F53" s="7"/>
      <c r="G53" s="7"/>
      <c r="H53" s="7">
        <f t="shared" si="3"/>
        <v>0</v>
      </c>
      <c r="I53" s="7"/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2">
        <v>0</v>
      </c>
    </row>
    <row r="54" spans="1:19" ht="15" hidden="1">
      <c r="A54" s="33" t="s">
        <v>37</v>
      </c>
      <c r="B54" s="31" t="s">
        <v>44</v>
      </c>
      <c r="C54" s="31"/>
      <c r="D54" s="5">
        <v>316</v>
      </c>
      <c r="E54" s="26">
        <v>92</v>
      </c>
      <c r="F54" s="7"/>
      <c r="G54" s="7"/>
      <c r="H54" s="7">
        <f t="shared" si="3"/>
        <v>0</v>
      </c>
      <c r="I54" s="7"/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2">
        <v>0</v>
      </c>
    </row>
    <row r="55" spans="1:19" ht="15" hidden="1">
      <c r="A55" s="33" t="s">
        <v>38</v>
      </c>
      <c r="B55" s="31" t="s">
        <v>45</v>
      </c>
      <c r="C55" s="31"/>
      <c r="D55" s="5">
        <v>1460</v>
      </c>
      <c r="E55" s="26">
        <v>220</v>
      </c>
      <c r="F55" s="7"/>
      <c r="G55" s="7"/>
      <c r="H55" s="7">
        <f t="shared" si="3"/>
        <v>21.25</v>
      </c>
      <c r="I55" s="7"/>
      <c r="J55" s="21">
        <v>21.25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2">
        <v>0</v>
      </c>
    </row>
    <row r="56" spans="1:19" ht="15" hidden="1">
      <c r="A56" s="33" t="s">
        <v>39</v>
      </c>
      <c r="B56" s="31" t="s">
        <v>46</v>
      </c>
      <c r="C56" s="31"/>
      <c r="D56" s="5">
        <v>378.1</v>
      </c>
      <c r="E56" s="26">
        <v>330</v>
      </c>
      <c r="F56" s="7"/>
      <c r="G56" s="7"/>
      <c r="H56" s="7">
        <f t="shared" si="3"/>
        <v>0</v>
      </c>
      <c r="I56" s="7"/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2">
        <v>0</v>
      </c>
    </row>
    <row r="57" spans="1:19" ht="15" hidden="1">
      <c r="A57" s="33" t="s">
        <v>40</v>
      </c>
      <c r="B57" s="31" t="s">
        <v>16</v>
      </c>
      <c r="C57" s="31"/>
      <c r="D57" s="5">
        <v>338.062</v>
      </c>
      <c r="E57" s="26">
        <v>206</v>
      </c>
      <c r="F57" s="7"/>
      <c r="G57" s="7"/>
      <c r="H57" s="7">
        <f t="shared" si="3"/>
        <v>0</v>
      </c>
      <c r="I57" s="7"/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2">
        <v>0</v>
      </c>
    </row>
    <row r="58" spans="1:19" ht="15" hidden="1">
      <c r="A58" s="33" t="s">
        <v>41</v>
      </c>
      <c r="B58" s="31" t="s">
        <v>47</v>
      </c>
      <c r="C58" s="31"/>
      <c r="D58" s="5">
        <v>390.309845</v>
      </c>
      <c r="E58" s="26">
        <v>106</v>
      </c>
      <c r="F58" s="7"/>
      <c r="G58" s="7"/>
      <c r="H58" s="7">
        <f t="shared" si="3"/>
        <v>0</v>
      </c>
      <c r="I58" s="7"/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2">
        <v>0</v>
      </c>
    </row>
    <row r="59" spans="1:19" ht="15" hidden="1">
      <c r="A59" s="33" t="s">
        <v>48</v>
      </c>
      <c r="B59" s="31" t="s">
        <v>49</v>
      </c>
      <c r="C59" s="31"/>
      <c r="D59" s="5">
        <v>472.5</v>
      </c>
      <c r="E59" s="26">
        <v>200</v>
      </c>
      <c r="F59" s="7"/>
      <c r="G59" s="7"/>
      <c r="H59" s="7">
        <f t="shared" si="3"/>
        <v>0</v>
      </c>
      <c r="I59" s="7"/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2">
        <v>0</v>
      </c>
    </row>
    <row r="60" spans="1:19" ht="15" hidden="1">
      <c r="A60" s="33" t="s">
        <v>50</v>
      </c>
      <c r="B60" s="31" t="s">
        <v>29</v>
      </c>
      <c r="C60" s="31"/>
      <c r="D60" s="5">
        <v>102.85</v>
      </c>
      <c r="E60" s="26">
        <v>255</v>
      </c>
      <c r="F60" s="7"/>
      <c r="G60" s="7"/>
      <c r="H60" s="7">
        <f t="shared" si="3"/>
        <v>0</v>
      </c>
      <c r="I60" s="7"/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2">
        <v>0</v>
      </c>
    </row>
    <row r="61" spans="1:19" ht="15" hidden="1" thickBot="1">
      <c r="A61" s="36"/>
      <c r="B61" s="37" t="s">
        <v>2</v>
      </c>
      <c r="C61" s="37"/>
      <c r="D61" s="38">
        <f>SUM(D39:D60)</f>
        <v>13741.291345000001</v>
      </c>
      <c r="E61" s="39">
        <f>SUM(E39:E60)</f>
        <v>5433</v>
      </c>
      <c r="F61" s="40"/>
      <c r="G61" s="40"/>
      <c r="H61" s="40">
        <f>SUM(H39:H60)</f>
        <v>39.065</v>
      </c>
      <c r="I61" s="40"/>
      <c r="J61" s="40">
        <f aca="true" t="shared" si="4" ref="J61:S61">SUM(J39:J60)</f>
        <v>30.126</v>
      </c>
      <c r="K61" s="40">
        <f t="shared" si="4"/>
        <v>8.616</v>
      </c>
      <c r="L61" s="40">
        <f t="shared" si="4"/>
        <v>0.323</v>
      </c>
      <c r="M61" s="40">
        <f t="shared" si="4"/>
        <v>0</v>
      </c>
      <c r="N61" s="40">
        <f t="shared" si="4"/>
        <v>0</v>
      </c>
      <c r="O61" s="40">
        <f t="shared" si="4"/>
        <v>0</v>
      </c>
      <c r="P61" s="40">
        <f t="shared" si="4"/>
        <v>0</v>
      </c>
      <c r="Q61" s="40">
        <f t="shared" si="4"/>
        <v>0</v>
      </c>
      <c r="R61" s="40">
        <f t="shared" si="4"/>
        <v>0</v>
      </c>
      <c r="S61" s="41">
        <f t="shared" si="4"/>
        <v>0</v>
      </c>
    </row>
    <row r="62" spans="1:19" ht="14.25" hidden="1">
      <c r="A62" s="2"/>
      <c r="B62" s="10"/>
      <c r="C62" s="10"/>
      <c r="D62" s="18"/>
      <c r="E62" s="1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51"/>
      <c r="R62" s="54"/>
      <c r="S62" s="54"/>
    </row>
    <row r="63" spans="1:19" ht="15" customHeight="1" hidden="1">
      <c r="A63" s="133"/>
      <c r="B63" s="134"/>
      <c r="C63" s="134"/>
      <c r="D63" s="134"/>
      <c r="E63" s="134"/>
      <c r="F63" s="135"/>
      <c r="G63" s="70"/>
      <c r="H63" s="165" t="s">
        <v>17</v>
      </c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7"/>
    </row>
    <row r="64" spans="1:19" ht="15" hidden="1">
      <c r="A64" s="136"/>
      <c r="B64" s="137"/>
      <c r="C64" s="137"/>
      <c r="D64" s="137"/>
      <c r="E64" s="137"/>
      <c r="F64" s="138"/>
      <c r="G64" s="71"/>
      <c r="H64" s="57" t="s">
        <v>2</v>
      </c>
      <c r="I64" s="57"/>
      <c r="J64" s="58">
        <v>2008</v>
      </c>
      <c r="K64" s="58">
        <v>2009</v>
      </c>
      <c r="L64" s="58">
        <v>2010</v>
      </c>
      <c r="M64" s="58">
        <v>2011</v>
      </c>
      <c r="N64" s="58">
        <v>2012</v>
      </c>
      <c r="O64" s="58">
        <v>2013</v>
      </c>
      <c r="P64" s="58">
        <v>2014</v>
      </c>
      <c r="Q64" s="58">
        <v>2015</v>
      </c>
      <c r="R64" s="58">
        <v>2016</v>
      </c>
      <c r="S64" s="59">
        <v>2017</v>
      </c>
    </row>
    <row r="65" spans="1:19" ht="15" hidden="1">
      <c r="A65" s="33" t="s">
        <v>12</v>
      </c>
      <c r="B65" s="25" t="s">
        <v>6</v>
      </c>
      <c r="C65" s="25"/>
      <c r="D65" s="5">
        <v>585.018</v>
      </c>
      <c r="E65" s="26">
        <v>175</v>
      </c>
      <c r="F65" s="7"/>
      <c r="G65" s="7"/>
      <c r="H65" s="7">
        <f aca="true" t="shared" si="5" ref="H65:H86">SUM(J65:S65)</f>
        <v>0</v>
      </c>
      <c r="I65" s="7"/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47">
        <v>0</v>
      </c>
      <c r="Q65" s="47">
        <v>0</v>
      </c>
      <c r="R65" s="47">
        <v>0</v>
      </c>
      <c r="S65" s="50">
        <v>0</v>
      </c>
    </row>
    <row r="66" spans="1:19" ht="15" hidden="1">
      <c r="A66" s="33" t="s">
        <v>13</v>
      </c>
      <c r="B66" s="27" t="s">
        <v>7</v>
      </c>
      <c r="C66" s="27"/>
      <c r="D66" s="28">
        <v>1982.996</v>
      </c>
      <c r="E66" s="29">
        <v>392</v>
      </c>
      <c r="F66" s="30"/>
      <c r="G66" s="30"/>
      <c r="H66" s="7">
        <f t="shared" si="5"/>
        <v>0</v>
      </c>
      <c r="I66" s="7"/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47">
        <v>0</v>
      </c>
      <c r="Q66" s="47">
        <v>0</v>
      </c>
      <c r="R66" s="47">
        <v>0</v>
      </c>
      <c r="S66" s="50">
        <v>0</v>
      </c>
    </row>
    <row r="67" spans="1:19" ht="15" hidden="1">
      <c r="A67" s="33" t="s">
        <v>3</v>
      </c>
      <c r="B67" s="31" t="s">
        <v>23</v>
      </c>
      <c r="C67" s="31"/>
      <c r="D67" s="5">
        <v>675.6915</v>
      </c>
      <c r="E67" s="26">
        <v>100</v>
      </c>
      <c r="F67" s="7"/>
      <c r="G67" s="7"/>
      <c r="H67" s="7">
        <f t="shared" si="5"/>
        <v>0</v>
      </c>
      <c r="I67" s="7"/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48">
        <v>0</v>
      </c>
      <c r="Q67" s="47">
        <v>0</v>
      </c>
      <c r="R67" s="47">
        <v>0</v>
      </c>
      <c r="S67" s="50">
        <v>0</v>
      </c>
    </row>
    <row r="68" spans="1:19" ht="15" hidden="1">
      <c r="A68" s="33" t="s">
        <v>15</v>
      </c>
      <c r="B68" s="31" t="s">
        <v>10</v>
      </c>
      <c r="C68" s="31"/>
      <c r="D68" s="5">
        <v>255.475</v>
      </c>
      <c r="E68" s="26">
        <v>270</v>
      </c>
      <c r="F68" s="7"/>
      <c r="G68" s="7"/>
      <c r="H68" s="7">
        <f t="shared" si="5"/>
        <v>0</v>
      </c>
      <c r="I68" s="7"/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48">
        <v>0</v>
      </c>
      <c r="Q68" s="47">
        <v>0</v>
      </c>
      <c r="R68" s="47">
        <v>0</v>
      </c>
      <c r="S68" s="50">
        <v>0</v>
      </c>
    </row>
    <row r="69" spans="1:19" ht="15" hidden="1">
      <c r="A69" s="33" t="s">
        <v>19</v>
      </c>
      <c r="B69" s="31" t="s">
        <v>8</v>
      </c>
      <c r="C69" s="31"/>
      <c r="D69" s="5">
        <v>484</v>
      </c>
      <c r="E69" s="26">
        <v>60</v>
      </c>
      <c r="F69" s="7"/>
      <c r="G69" s="7"/>
      <c r="H69" s="7">
        <f t="shared" si="5"/>
        <v>0</v>
      </c>
      <c r="I69" s="7"/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48">
        <v>0</v>
      </c>
      <c r="Q69" s="47">
        <v>0</v>
      </c>
      <c r="R69" s="47">
        <v>0</v>
      </c>
      <c r="S69" s="50">
        <v>0</v>
      </c>
    </row>
    <row r="70" spans="1:19" ht="15" hidden="1">
      <c r="A70" s="34" t="s">
        <v>20</v>
      </c>
      <c r="B70" s="32" t="s">
        <v>24</v>
      </c>
      <c r="C70" s="32"/>
      <c r="D70" s="5">
        <v>1213</v>
      </c>
      <c r="E70" s="26">
        <v>477</v>
      </c>
      <c r="F70" s="7"/>
      <c r="G70" s="7"/>
      <c r="H70" s="7">
        <f t="shared" si="5"/>
        <v>0</v>
      </c>
      <c r="I70" s="7"/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48">
        <v>0</v>
      </c>
      <c r="Q70" s="47">
        <v>0</v>
      </c>
      <c r="R70" s="47">
        <v>0</v>
      </c>
      <c r="S70" s="50">
        <v>0</v>
      </c>
    </row>
    <row r="71" spans="1:19" ht="15" hidden="1">
      <c r="A71" s="34" t="s">
        <v>14</v>
      </c>
      <c r="B71" s="32" t="s">
        <v>25</v>
      </c>
      <c r="C71" s="32"/>
      <c r="D71" s="5">
        <v>563.716</v>
      </c>
      <c r="E71" s="26">
        <v>71</v>
      </c>
      <c r="F71" s="7"/>
      <c r="G71" s="7"/>
      <c r="H71" s="7">
        <f t="shared" si="5"/>
        <v>0</v>
      </c>
      <c r="I71" s="7"/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48">
        <v>0</v>
      </c>
      <c r="Q71" s="47">
        <v>0</v>
      </c>
      <c r="R71" s="47">
        <v>0</v>
      </c>
      <c r="S71" s="50">
        <v>0</v>
      </c>
    </row>
    <row r="72" spans="1:19" ht="15" hidden="1">
      <c r="A72" s="35" t="s">
        <v>21</v>
      </c>
      <c r="B72" s="31" t="s">
        <v>9</v>
      </c>
      <c r="C72" s="31"/>
      <c r="D72" s="5">
        <v>607.074</v>
      </c>
      <c r="E72" s="26">
        <v>512</v>
      </c>
      <c r="F72" s="7"/>
      <c r="G72" s="7"/>
      <c r="H72" s="7">
        <f t="shared" si="5"/>
        <v>0</v>
      </c>
      <c r="I72" s="7"/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48">
        <v>0</v>
      </c>
      <c r="Q72" s="47">
        <v>0</v>
      </c>
      <c r="R72" s="47">
        <v>0</v>
      </c>
      <c r="S72" s="50">
        <v>0</v>
      </c>
    </row>
    <row r="73" spans="1:19" ht="15" hidden="1">
      <c r="A73" s="33" t="s">
        <v>22</v>
      </c>
      <c r="B73" s="31" t="s">
        <v>11</v>
      </c>
      <c r="C73" s="31"/>
      <c r="D73" s="5">
        <v>540</v>
      </c>
      <c r="E73" s="26">
        <v>300</v>
      </c>
      <c r="F73" s="7"/>
      <c r="G73" s="7"/>
      <c r="H73" s="7">
        <f t="shared" si="5"/>
        <v>0</v>
      </c>
      <c r="I73" s="7"/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48">
        <v>0</v>
      </c>
      <c r="Q73" s="47">
        <v>0</v>
      </c>
      <c r="R73" s="47">
        <v>0</v>
      </c>
      <c r="S73" s="50">
        <v>0</v>
      </c>
    </row>
    <row r="74" spans="1:19" ht="15" hidden="1">
      <c r="A74" s="33" t="s">
        <v>26</v>
      </c>
      <c r="B74" s="31" t="s">
        <v>28</v>
      </c>
      <c r="C74" s="31"/>
      <c r="D74" s="5">
        <v>991.8</v>
      </c>
      <c r="E74" s="26">
        <v>250</v>
      </c>
      <c r="F74" s="7"/>
      <c r="G74" s="7"/>
      <c r="H74" s="7">
        <f t="shared" si="5"/>
        <v>0</v>
      </c>
      <c r="I74" s="7"/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48">
        <v>0</v>
      </c>
      <c r="Q74" s="47">
        <v>0</v>
      </c>
      <c r="R74" s="47">
        <v>0</v>
      </c>
      <c r="S74" s="50">
        <v>0</v>
      </c>
    </row>
    <row r="75" spans="1:19" ht="15" hidden="1">
      <c r="A75" s="33" t="s">
        <v>27</v>
      </c>
      <c r="B75" s="31" t="s">
        <v>33</v>
      </c>
      <c r="C75" s="31"/>
      <c r="D75" s="5">
        <v>479.7</v>
      </c>
      <c r="E75" s="26">
        <v>158</v>
      </c>
      <c r="F75" s="7"/>
      <c r="G75" s="7"/>
      <c r="H75" s="7">
        <f t="shared" si="5"/>
        <v>0</v>
      </c>
      <c r="I75" s="7"/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48">
        <v>0</v>
      </c>
      <c r="Q75" s="47">
        <v>0</v>
      </c>
      <c r="R75" s="47">
        <v>0</v>
      </c>
      <c r="S75" s="50">
        <v>0</v>
      </c>
    </row>
    <row r="76" spans="1:19" ht="15" hidden="1">
      <c r="A76" s="33" t="s">
        <v>30</v>
      </c>
      <c r="B76" s="31" t="s">
        <v>34</v>
      </c>
      <c r="C76" s="31"/>
      <c r="D76" s="5">
        <v>306.4</v>
      </c>
      <c r="E76" s="26">
        <v>156</v>
      </c>
      <c r="F76" s="7"/>
      <c r="G76" s="7"/>
      <c r="H76" s="7">
        <f t="shared" si="5"/>
        <v>0</v>
      </c>
      <c r="I76" s="7"/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48">
        <v>0</v>
      </c>
      <c r="Q76" s="47">
        <v>0</v>
      </c>
      <c r="R76" s="47">
        <v>0</v>
      </c>
      <c r="S76" s="50">
        <v>0</v>
      </c>
    </row>
    <row r="77" spans="1:19" ht="15" hidden="1">
      <c r="A77" s="33" t="s">
        <v>31</v>
      </c>
      <c r="B77" s="31" t="s">
        <v>35</v>
      </c>
      <c r="C77" s="31"/>
      <c r="D77" s="5">
        <v>1086.778</v>
      </c>
      <c r="E77" s="26">
        <v>103</v>
      </c>
      <c r="F77" s="7"/>
      <c r="G77" s="7"/>
      <c r="H77" s="7">
        <f t="shared" si="5"/>
        <v>0</v>
      </c>
      <c r="I77" s="7"/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48">
        <v>0</v>
      </c>
      <c r="Q77" s="47">
        <v>0</v>
      </c>
      <c r="R77" s="47">
        <v>0</v>
      </c>
      <c r="S77" s="50">
        <v>0</v>
      </c>
    </row>
    <row r="78" spans="1:19" ht="15" hidden="1">
      <c r="A78" s="33" t="s">
        <v>32</v>
      </c>
      <c r="B78" s="31" t="s">
        <v>43</v>
      </c>
      <c r="C78" s="31"/>
      <c r="D78" s="5">
        <v>236.6</v>
      </c>
      <c r="E78" s="26">
        <v>800</v>
      </c>
      <c r="F78" s="7"/>
      <c r="G78" s="7"/>
      <c r="H78" s="7">
        <f t="shared" si="5"/>
        <v>0</v>
      </c>
      <c r="I78" s="7"/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8">
        <v>0</v>
      </c>
    </row>
    <row r="79" spans="1:19" ht="15" hidden="1">
      <c r="A79" s="33" t="s">
        <v>36</v>
      </c>
      <c r="B79" s="31" t="s">
        <v>42</v>
      </c>
      <c r="C79" s="31"/>
      <c r="D79" s="5">
        <v>275.221</v>
      </c>
      <c r="E79" s="26">
        <v>200</v>
      </c>
      <c r="F79" s="7"/>
      <c r="G79" s="7"/>
      <c r="H79" s="7">
        <f t="shared" si="5"/>
        <v>0</v>
      </c>
      <c r="I79" s="7"/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8">
        <v>0</v>
      </c>
    </row>
    <row r="80" spans="1:19" ht="15" hidden="1">
      <c r="A80" s="33" t="s">
        <v>37</v>
      </c>
      <c r="B80" s="31" t="s">
        <v>44</v>
      </c>
      <c r="C80" s="31"/>
      <c r="D80" s="5">
        <v>316</v>
      </c>
      <c r="E80" s="26">
        <v>92</v>
      </c>
      <c r="F80" s="7"/>
      <c r="G80" s="7"/>
      <c r="H80" s="7">
        <f t="shared" si="5"/>
        <v>0</v>
      </c>
      <c r="I80" s="7"/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8">
        <v>0</v>
      </c>
    </row>
    <row r="81" spans="1:19" ht="15" hidden="1">
      <c r="A81" s="33" t="s">
        <v>38</v>
      </c>
      <c r="B81" s="31" t="s">
        <v>45</v>
      </c>
      <c r="C81" s="31"/>
      <c r="D81" s="5">
        <v>1460</v>
      </c>
      <c r="E81" s="26">
        <v>220</v>
      </c>
      <c r="F81" s="7"/>
      <c r="G81" s="7"/>
      <c r="H81" s="7">
        <f t="shared" si="5"/>
        <v>0</v>
      </c>
      <c r="I81" s="7"/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8">
        <v>0</v>
      </c>
    </row>
    <row r="82" spans="1:19" ht="15" hidden="1">
      <c r="A82" s="33" t="s">
        <v>39</v>
      </c>
      <c r="B82" s="31" t="s">
        <v>46</v>
      </c>
      <c r="C82" s="31"/>
      <c r="D82" s="5">
        <v>378.1</v>
      </c>
      <c r="E82" s="26">
        <v>330</v>
      </c>
      <c r="F82" s="7"/>
      <c r="G82" s="7"/>
      <c r="H82" s="7">
        <f t="shared" si="5"/>
        <v>0</v>
      </c>
      <c r="I82" s="7"/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8">
        <v>0</v>
      </c>
    </row>
    <row r="83" spans="1:19" ht="15" hidden="1">
      <c r="A83" s="33" t="s">
        <v>40</v>
      </c>
      <c r="B83" s="31" t="s">
        <v>16</v>
      </c>
      <c r="C83" s="31"/>
      <c r="D83" s="5">
        <v>338.062</v>
      </c>
      <c r="E83" s="26">
        <v>206</v>
      </c>
      <c r="F83" s="7"/>
      <c r="G83" s="7"/>
      <c r="H83" s="7">
        <f t="shared" si="5"/>
        <v>0</v>
      </c>
      <c r="I83" s="7"/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50">
        <v>0</v>
      </c>
    </row>
    <row r="84" spans="1:19" ht="15" hidden="1">
      <c r="A84" s="33" t="s">
        <v>41</v>
      </c>
      <c r="B84" s="31" t="s">
        <v>47</v>
      </c>
      <c r="C84" s="31"/>
      <c r="D84" s="5">
        <v>390.309845</v>
      </c>
      <c r="E84" s="26">
        <v>106</v>
      </c>
      <c r="F84" s="7"/>
      <c r="G84" s="7"/>
      <c r="H84" s="7">
        <f t="shared" si="5"/>
        <v>0</v>
      </c>
      <c r="I84" s="7"/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8">
        <v>0</v>
      </c>
    </row>
    <row r="85" spans="1:19" ht="15" hidden="1">
      <c r="A85" s="33" t="s">
        <v>48</v>
      </c>
      <c r="B85" s="31" t="s">
        <v>49</v>
      </c>
      <c r="C85" s="31"/>
      <c r="D85" s="5">
        <v>472.5</v>
      </c>
      <c r="E85" s="26">
        <v>200</v>
      </c>
      <c r="F85" s="7"/>
      <c r="G85" s="7"/>
      <c r="H85" s="7">
        <f t="shared" si="5"/>
        <v>0</v>
      </c>
      <c r="I85" s="7"/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8">
        <v>0</v>
      </c>
    </row>
    <row r="86" spans="1:19" ht="15" hidden="1">
      <c r="A86" s="33" t="s">
        <v>50</v>
      </c>
      <c r="B86" s="31" t="s">
        <v>29</v>
      </c>
      <c r="C86" s="31"/>
      <c r="D86" s="5">
        <v>102.85</v>
      </c>
      <c r="E86" s="26">
        <v>255</v>
      </c>
      <c r="F86" s="7"/>
      <c r="G86" s="7"/>
      <c r="H86" s="7">
        <f t="shared" si="5"/>
        <v>0</v>
      </c>
      <c r="I86" s="7"/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48">
        <v>0</v>
      </c>
      <c r="Q86" s="47">
        <v>0</v>
      </c>
      <c r="R86" s="47">
        <v>0</v>
      </c>
      <c r="S86" s="50">
        <v>0</v>
      </c>
    </row>
    <row r="87" spans="1:19" ht="15" hidden="1" thickBot="1">
      <c r="A87" s="36"/>
      <c r="B87" s="37" t="s">
        <v>2</v>
      </c>
      <c r="C87" s="37"/>
      <c r="D87" s="38">
        <f>SUM(D65:D86)</f>
        <v>13741.291345000001</v>
      </c>
      <c r="E87" s="39">
        <f>SUM(E65:E86)</f>
        <v>5433</v>
      </c>
      <c r="F87" s="40"/>
      <c r="G87" s="40"/>
      <c r="H87" s="40">
        <f>SUM(H65:H86)</f>
        <v>0</v>
      </c>
      <c r="I87" s="40"/>
      <c r="J87" s="40">
        <f aca="true" t="shared" si="6" ref="J87:S87">SUM(J65:J86)</f>
        <v>0</v>
      </c>
      <c r="K87" s="40">
        <f t="shared" si="6"/>
        <v>0</v>
      </c>
      <c r="L87" s="40">
        <f t="shared" si="6"/>
        <v>0</v>
      </c>
      <c r="M87" s="40">
        <f t="shared" si="6"/>
        <v>0</v>
      </c>
      <c r="N87" s="40">
        <f t="shared" si="6"/>
        <v>0</v>
      </c>
      <c r="O87" s="40">
        <f t="shared" si="6"/>
        <v>0</v>
      </c>
      <c r="P87" s="40">
        <f t="shared" si="6"/>
        <v>0</v>
      </c>
      <c r="Q87" s="40">
        <f t="shared" si="6"/>
        <v>0</v>
      </c>
      <c r="R87" s="40">
        <f t="shared" si="6"/>
        <v>0</v>
      </c>
      <c r="S87" s="41">
        <f t="shared" si="6"/>
        <v>0</v>
      </c>
    </row>
    <row r="88" spans="1:19" ht="14.25" hidden="1">
      <c r="A88" s="9"/>
      <c r="B88" s="10"/>
      <c r="C88" s="10"/>
      <c r="D88" s="11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  <c r="R88" s="54"/>
      <c r="S88" s="54"/>
    </row>
    <row r="89" spans="1:19" ht="15" hidden="1">
      <c r="A89" s="142"/>
      <c r="B89" s="143"/>
      <c r="C89" s="143"/>
      <c r="D89" s="143"/>
      <c r="E89" s="143"/>
      <c r="F89" s="144"/>
      <c r="G89" s="72"/>
      <c r="H89" s="174" t="s">
        <v>18</v>
      </c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6"/>
    </row>
    <row r="90" spans="1:19" ht="15" hidden="1">
      <c r="A90" s="145"/>
      <c r="B90" s="146"/>
      <c r="C90" s="146"/>
      <c r="D90" s="146"/>
      <c r="E90" s="146"/>
      <c r="F90" s="147"/>
      <c r="G90" s="68"/>
      <c r="H90" s="57" t="s">
        <v>2</v>
      </c>
      <c r="I90" s="57"/>
      <c r="J90" s="58">
        <v>2008</v>
      </c>
      <c r="K90" s="58">
        <v>2009</v>
      </c>
      <c r="L90" s="58">
        <v>2010</v>
      </c>
      <c r="M90" s="58">
        <v>2011</v>
      </c>
      <c r="N90" s="58">
        <v>2012</v>
      </c>
      <c r="O90" s="58">
        <v>2013</v>
      </c>
      <c r="P90" s="58">
        <v>2014</v>
      </c>
      <c r="Q90" s="58">
        <v>2015</v>
      </c>
      <c r="R90" s="58">
        <v>2016</v>
      </c>
      <c r="S90" s="59">
        <v>2017</v>
      </c>
    </row>
    <row r="91" spans="1:19" ht="15" hidden="1">
      <c r="A91" s="33" t="s">
        <v>12</v>
      </c>
      <c r="B91" s="25" t="s">
        <v>6</v>
      </c>
      <c r="C91" s="25"/>
      <c r="D91" s="5">
        <v>585.018</v>
      </c>
      <c r="E91" s="26">
        <v>175</v>
      </c>
      <c r="F91" s="7"/>
      <c r="G91" s="7"/>
      <c r="H91" s="7">
        <f aca="true" t="shared" si="7" ref="H91:H112">SUM(J91:S91)</f>
        <v>0</v>
      </c>
      <c r="I91" s="7"/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47">
        <v>0</v>
      </c>
      <c r="Q91" s="47">
        <v>0</v>
      </c>
      <c r="R91" s="47">
        <v>0</v>
      </c>
      <c r="S91" s="50">
        <v>0</v>
      </c>
    </row>
    <row r="92" spans="1:19" ht="15" hidden="1">
      <c r="A92" s="33" t="s">
        <v>13</v>
      </c>
      <c r="B92" s="27" t="s">
        <v>7</v>
      </c>
      <c r="C92" s="27"/>
      <c r="D92" s="28">
        <v>1982.996</v>
      </c>
      <c r="E92" s="29">
        <v>392</v>
      </c>
      <c r="F92" s="30"/>
      <c r="G92" s="30"/>
      <c r="H92" s="7">
        <f t="shared" si="7"/>
        <v>0</v>
      </c>
      <c r="I92" s="7"/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47">
        <v>0</v>
      </c>
      <c r="Q92" s="47">
        <v>0</v>
      </c>
      <c r="R92" s="47">
        <v>0</v>
      </c>
      <c r="S92" s="50">
        <v>0</v>
      </c>
    </row>
    <row r="93" spans="1:19" ht="15" hidden="1">
      <c r="A93" s="33" t="s">
        <v>3</v>
      </c>
      <c r="B93" s="31" t="s">
        <v>23</v>
      </c>
      <c r="C93" s="31"/>
      <c r="D93" s="5">
        <v>675.6915</v>
      </c>
      <c r="E93" s="26">
        <v>100</v>
      </c>
      <c r="F93" s="7"/>
      <c r="G93" s="7"/>
      <c r="H93" s="7">
        <f t="shared" si="7"/>
        <v>0</v>
      </c>
      <c r="I93" s="7"/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47">
        <v>0</v>
      </c>
      <c r="Q93" s="47">
        <v>0</v>
      </c>
      <c r="R93" s="47">
        <v>0</v>
      </c>
      <c r="S93" s="50">
        <v>0</v>
      </c>
    </row>
    <row r="94" spans="1:19" ht="15" hidden="1">
      <c r="A94" s="33" t="s">
        <v>15</v>
      </c>
      <c r="B94" s="31" t="s">
        <v>10</v>
      </c>
      <c r="C94" s="31"/>
      <c r="D94" s="5">
        <v>255.475</v>
      </c>
      <c r="E94" s="26">
        <v>270</v>
      </c>
      <c r="F94" s="7"/>
      <c r="G94" s="7"/>
      <c r="H94" s="7">
        <f t="shared" si="7"/>
        <v>0</v>
      </c>
      <c r="I94" s="7"/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47">
        <v>0</v>
      </c>
      <c r="Q94" s="47">
        <v>0</v>
      </c>
      <c r="R94" s="47">
        <v>0</v>
      </c>
      <c r="S94" s="50">
        <v>0</v>
      </c>
    </row>
    <row r="95" spans="1:19" ht="15" hidden="1">
      <c r="A95" s="33" t="s">
        <v>19</v>
      </c>
      <c r="B95" s="31" t="s">
        <v>8</v>
      </c>
      <c r="C95" s="31"/>
      <c r="D95" s="5">
        <v>484</v>
      </c>
      <c r="E95" s="26">
        <v>60</v>
      </c>
      <c r="F95" s="7"/>
      <c r="G95" s="7"/>
      <c r="H95" s="7">
        <f t="shared" si="7"/>
        <v>0</v>
      </c>
      <c r="I95" s="7"/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47">
        <v>0</v>
      </c>
      <c r="Q95" s="47">
        <v>0</v>
      </c>
      <c r="R95" s="47">
        <v>0</v>
      </c>
      <c r="S95" s="50">
        <v>0</v>
      </c>
    </row>
    <row r="96" spans="1:19" ht="15" hidden="1">
      <c r="A96" s="34" t="s">
        <v>20</v>
      </c>
      <c r="B96" s="32" t="s">
        <v>24</v>
      </c>
      <c r="C96" s="32"/>
      <c r="D96" s="5">
        <v>1213</v>
      </c>
      <c r="E96" s="26">
        <v>477</v>
      </c>
      <c r="F96" s="7"/>
      <c r="G96" s="7"/>
      <c r="H96" s="7">
        <f t="shared" si="7"/>
        <v>52.800000000000004</v>
      </c>
      <c r="I96" s="7"/>
      <c r="J96" s="7">
        <v>22.8</v>
      </c>
      <c r="K96" s="7">
        <v>27.15</v>
      </c>
      <c r="L96" s="7">
        <v>2.85</v>
      </c>
      <c r="M96" s="7">
        <v>0</v>
      </c>
      <c r="N96" s="7">
        <v>0</v>
      </c>
      <c r="O96" s="7">
        <v>0</v>
      </c>
      <c r="P96" s="47">
        <v>0</v>
      </c>
      <c r="Q96" s="47">
        <v>0</v>
      </c>
      <c r="R96" s="47">
        <v>0</v>
      </c>
      <c r="S96" s="50">
        <v>0</v>
      </c>
    </row>
    <row r="97" spans="1:19" ht="15" hidden="1">
      <c r="A97" s="34" t="s">
        <v>14</v>
      </c>
      <c r="B97" s="32" t="s">
        <v>25</v>
      </c>
      <c r="C97" s="32"/>
      <c r="D97" s="5">
        <v>563.716</v>
      </c>
      <c r="E97" s="26">
        <v>71</v>
      </c>
      <c r="F97" s="7"/>
      <c r="G97" s="7"/>
      <c r="H97" s="7">
        <f t="shared" si="7"/>
        <v>2.9</v>
      </c>
      <c r="I97" s="7"/>
      <c r="J97" s="7">
        <v>2.9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47">
        <v>0</v>
      </c>
      <c r="Q97" s="47">
        <v>0</v>
      </c>
      <c r="R97" s="47">
        <v>0</v>
      </c>
      <c r="S97" s="50">
        <v>0</v>
      </c>
    </row>
    <row r="98" spans="1:19" ht="15" hidden="1">
      <c r="A98" s="35" t="s">
        <v>21</v>
      </c>
      <c r="B98" s="31" t="s">
        <v>9</v>
      </c>
      <c r="C98" s="31"/>
      <c r="D98" s="5">
        <v>607.074</v>
      </c>
      <c r="E98" s="26">
        <v>512</v>
      </c>
      <c r="F98" s="7"/>
      <c r="G98" s="7"/>
      <c r="H98" s="7">
        <f t="shared" si="7"/>
        <v>71.4</v>
      </c>
      <c r="I98" s="7"/>
      <c r="J98" s="7">
        <v>30.6</v>
      </c>
      <c r="K98" s="7">
        <v>40.8</v>
      </c>
      <c r="L98" s="7">
        <v>0</v>
      </c>
      <c r="M98" s="7">
        <v>0</v>
      </c>
      <c r="N98" s="7">
        <v>0</v>
      </c>
      <c r="O98" s="7">
        <v>0</v>
      </c>
      <c r="P98" s="47">
        <v>0</v>
      </c>
      <c r="Q98" s="47">
        <v>0</v>
      </c>
      <c r="R98" s="47">
        <v>0</v>
      </c>
      <c r="S98" s="50">
        <v>0</v>
      </c>
    </row>
    <row r="99" spans="1:19" ht="15" hidden="1">
      <c r="A99" s="33" t="s">
        <v>22</v>
      </c>
      <c r="B99" s="31" t="s">
        <v>11</v>
      </c>
      <c r="C99" s="31"/>
      <c r="D99" s="5">
        <v>540</v>
      </c>
      <c r="E99" s="26">
        <v>300</v>
      </c>
      <c r="F99" s="7"/>
      <c r="G99" s="7"/>
      <c r="H99" s="7">
        <f t="shared" si="7"/>
        <v>50</v>
      </c>
      <c r="I99" s="7"/>
      <c r="J99" s="7">
        <v>20</v>
      </c>
      <c r="K99" s="7">
        <v>20</v>
      </c>
      <c r="L99" s="7">
        <v>10</v>
      </c>
      <c r="M99" s="7">
        <v>0</v>
      </c>
      <c r="N99" s="7">
        <v>0</v>
      </c>
      <c r="O99" s="7">
        <v>0</v>
      </c>
      <c r="P99" s="47">
        <v>0</v>
      </c>
      <c r="Q99" s="47">
        <v>0</v>
      </c>
      <c r="R99" s="47">
        <v>0</v>
      </c>
      <c r="S99" s="50">
        <v>0</v>
      </c>
    </row>
    <row r="100" spans="1:19" ht="15" hidden="1">
      <c r="A100" s="33" t="s">
        <v>26</v>
      </c>
      <c r="B100" s="31" t="s">
        <v>28</v>
      </c>
      <c r="C100" s="31"/>
      <c r="D100" s="5">
        <v>991.8</v>
      </c>
      <c r="E100" s="26">
        <v>250</v>
      </c>
      <c r="F100" s="7"/>
      <c r="G100" s="7"/>
      <c r="H100" s="7">
        <f t="shared" si="7"/>
        <v>36.6</v>
      </c>
      <c r="I100" s="7"/>
      <c r="J100" s="7">
        <v>4.16</v>
      </c>
      <c r="K100" s="7">
        <v>5.63</v>
      </c>
      <c r="L100" s="7">
        <v>6.96</v>
      </c>
      <c r="M100" s="7">
        <v>8.25</v>
      </c>
      <c r="N100" s="7">
        <v>8.1</v>
      </c>
      <c r="O100" s="7">
        <v>3.5</v>
      </c>
      <c r="P100" s="47">
        <v>0</v>
      </c>
      <c r="Q100" s="47">
        <v>0</v>
      </c>
      <c r="R100" s="47">
        <v>0</v>
      </c>
      <c r="S100" s="50">
        <v>0</v>
      </c>
    </row>
    <row r="101" spans="1:19" ht="15" hidden="1">
      <c r="A101" s="33" t="s">
        <v>27</v>
      </c>
      <c r="B101" s="31" t="s">
        <v>33</v>
      </c>
      <c r="C101" s="31"/>
      <c r="D101" s="5">
        <v>479.7</v>
      </c>
      <c r="E101" s="26">
        <v>158</v>
      </c>
      <c r="F101" s="7"/>
      <c r="G101" s="7"/>
      <c r="H101" s="7">
        <f t="shared" si="7"/>
        <v>24</v>
      </c>
      <c r="I101" s="7"/>
      <c r="J101" s="7">
        <v>21.8</v>
      </c>
      <c r="K101" s="7">
        <v>2.2</v>
      </c>
      <c r="L101" s="7">
        <v>0</v>
      </c>
      <c r="M101" s="7">
        <v>0</v>
      </c>
      <c r="N101" s="7">
        <v>0</v>
      </c>
      <c r="O101" s="7">
        <v>0</v>
      </c>
      <c r="P101" s="47">
        <v>0</v>
      </c>
      <c r="Q101" s="47">
        <v>0</v>
      </c>
      <c r="R101" s="47">
        <v>0</v>
      </c>
      <c r="S101" s="50">
        <v>0</v>
      </c>
    </row>
    <row r="102" spans="1:19" ht="15" hidden="1">
      <c r="A102" s="33" t="s">
        <v>30</v>
      </c>
      <c r="B102" s="31" t="s">
        <v>34</v>
      </c>
      <c r="C102" s="31"/>
      <c r="D102" s="5">
        <v>306.4</v>
      </c>
      <c r="E102" s="26">
        <v>156</v>
      </c>
      <c r="F102" s="7"/>
      <c r="G102" s="7"/>
      <c r="H102" s="7">
        <f t="shared" si="7"/>
        <v>16.952</v>
      </c>
      <c r="I102" s="7"/>
      <c r="J102" s="7">
        <v>10.858</v>
      </c>
      <c r="K102" s="7">
        <v>6.094</v>
      </c>
      <c r="L102" s="7">
        <v>0</v>
      </c>
      <c r="M102" s="7">
        <v>0</v>
      </c>
      <c r="N102" s="7">
        <v>0</v>
      </c>
      <c r="O102" s="7">
        <v>0</v>
      </c>
      <c r="P102" s="47">
        <v>0</v>
      </c>
      <c r="Q102" s="47">
        <v>0</v>
      </c>
      <c r="R102" s="47">
        <v>0</v>
      </c>
      <c r="S102" s="50">
        <v>0</v>
      </c>
    </row>
    <row r="103" spans="1:19" ht="15" hidden="1">
      <c r="A103" s="33" t="s">
        <v>31</v>
      </c>
      <c r="B103" s="31" t="s">
        <v>35</v>
      </c>
      <c r="C103" s="31"/>
      <c r="D103" s="5">
        <v>1086.778</v>
      </c>
      <c r="E103" s="26">
        <v>103</v>
      </c>
      <c r="F103" s="7"/>
      <c r="G103" s="7"/>
      <c r="H103" s="7">
        <f t="shared" si="7"/>
        <v>11.125</v>
      </c>
      <c r="I103" s="7"/>
      <c r="J103" s="7">
        <v>4.625</v>
      </c>
      <c r="K103" s="7">
        <v>3.875</v>
      </c>
      <c r="L103" s="7">
        <v>1.625</v>
      </c>
      <c r="M103" s="7">
        <v>1</v>
      </c>
      <c r="N103" s="7">
        <v>0</v>
      </c>
      <c r="O103" s="7">
        <v>0</v>
      </c>
      <c r="P103" s="47">
        <v>0</v>
      </c>
      <c r="Q103" s="47">
        <v>0</v>
      </c>
      <c r="R103" s="47">
        <v>0</v>
      </c>
      <c r="S103" s="50">
        <v>0</v>
      </c>
    </row>
    <row r="104" spans="1:19" ht="15" hidden="1">
      <c r="A104" s="33" t="s">
        <v>32</v>
      </c>
      <c r="B104" s="31" t="s">
        <v>43</v>
      </c>
      <c r="C104" s="31"/>
      <c r="D104" s="5">
        <v>236.6</v>
      </c>
      <c r="E104" s="26">
        <v>800</v>
      </c>
      <c r="F104" s="7"/>
      <c r="G104" s="7"/>
      <c r="H104" s="7">
        <f t="shared" si="7"/>
        <v>116.6</v>
      </c>
      <c r="I104" s="7"/>
      <c r="J104" s="7">
        <v>56.4</v>
      </c>
      <c r="K104" s="7">
        <v>45.8</v>
      </c>
      <c r="L104" s="7">
        <v>14.4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8">
        <v>0</v>
      </c>
    </row>
    <row r="105" spans="1:19" ht="15" hidden="1">
      <c r="A105" s="33" t="s">
        <v>36</v>
      </c>
      <c r="B105" s="31" t="s">
        <v>42</v>
      </c>
      <c r="C105" s="31"/>
      <c r="D105" s="5">
        <v>275.221</v>
      </c>
      <c r="E105" s="26">
        <v>200</v>
      </c>
      <c r="F105" s="7"/>
      <c r="G105" s="7"/>
      <c r="H105" s="7">
        <f t="shared" si="7"/>
        <v>30</v>
      </c>
      <c r="I105" s="7"/>
      <c r="J105" s="7">
        <v>10.2</v>
      </c>
      <c r="K105" s="7">
        <v>19.8</v>
      </c>
      <c r="L105" s="7">
        <v>0</v>
      </c>
      <c r="M105" s="7">
        <v>0</v>
      </c>
      <c r="N105" s="7">
        <v>0</v>
      </c>
      <c r="O105" s="7">
        <v>0</v>
      </c>
      <c r="P105" s="47">
        <v>0</v>
      </c>
      <c r="Q105" s="47">
        <v>0</v>
      </c>
      <c r="R105" s="47">
        <v>0</v>
      </c>
      <c r="S105" s="50">
        <v>0</v>
      </c>
    </row>
    <row r="106" spans="1:19" ht="15" hidden="1">
      <c r="A106" s="33" t="s">
        <v>37</v>
      </c>
      <c r="B106" s="31" t="s">
        <v>44</v>
      </c>
      <c r="C106" s="31"/>
      <c r="D106" s="5">
        <v>316</v>
      </c>
      <c r="E106" s="26">
        <v>92</v>
      </c>
      <c r="F106" s="7"/>
      <c r="G106" s="7"/>
      <c r="H106" s="7">
        <f t="shared" si="7"/>
        <v>9.25</v>
      </c>
      <c r="I106" s="7"/>
      <c r="J106" s="7">
        <v>2.5</v>
      </c>
      <c r="K106" s="7">
        <v>2.75</v>
      </c>
      <c r="L106" s="7">
        <v>2.25</v>
      </c>
      <c r="M106" s="7">
        <v>1.75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8">
        <v>0</v>
      </c>
    </row>
    <row r="107" spans="1:19" ht="15" hidden="1">
      <c r="A107" s="33" t="s">
        <v>38</v>
      </c>
      <c r="B107" s="31" t="s">
        <v>45</v>
      </c>
      <c r="C107" s="31"/>
      <c r="D107" s="5">
        <v>1460</v>
      </c>
      <c r="E107" s="26">
        <v>220</v>
      </c>
      <c r="F107" s="7"/>
      <c r="G107" s="7"/>
      <c r="H107" s="7">
        <f t="shared" si="7"/>
        <v>23.8</v>
      </c>
      <c r="I107" s="7"/>
      <c r="J107" s="7">
        <v>8.2</v>
      </c>
      <c r="K107" s="7">
        <v>12</v>
      </c>
      <c r="L107" s="7">
        <v>3.6</v>
      </c>
      <c r="M107" s="7">
        <v>0</v>
      </c>
      <c r="N107" s="7">
        <v>0</v>
      </c>
      <c r="O107" s="7">
        <v>0</v>
      </c>
      <c r="P107" s="47">
        <v>0</v>
      </c>
      <c r="Q107" s="47">
        <v>0</v>
      </c>
      <c r="R107" s="47">
        <v>0</v>
      </c>
      <c r="S107" s="50">
        <v>0</v>
      </c>
    </row>
    <row r="108" spans="1:19" ht="15" hidden="1">
      <c r="A108" s="33" t="s">
        <v>39</v>
      </c>
      <c r="B108" s="31" t="s">
        <v>46</v>
      </c>
      <c r="C108" s="31"/>
      <c r="D108" s="5">
        <v>378.1</v>
      </c>
      <c r="E108" s="26">
        <v>330</v>
      </c>
      <c r="F108" s="7"/>
      <c r="G108" s="7"/>
      <c r="H108" s="7">
        <f t="shared" si="7"/>
        <v>26.25</v>
      </c>
      <c r="I108" s="7"/>
      <c r="J108" s="7">
        <v>18.75</v>
      </c>
      <c r="K108" s="7">
        <v>5</v>
      </c>
      <c r="L108" s="7">
        <v>1.875</v>
      </c>
      <c r="M108" s="7">
        <v>0.625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8">
        <v>0</v>
      </c>
    </row>
    <row r="109" spans="1:19" ht="15" hidden="1">
      <c r="A109" s="33" t="s">
        <v>40</v>
      </c>
      <c r="B109" s="31" t="s">
        <v>16</v>
      </c>
      <c r="C109" s="31"/>
      <c r="D109" s="5">
        <v>338.062</v>
      </c>
      <c r="E109" s="26">
        <v>206</v>
      </c>
      <c r="F109" s="7"/>
      <c r="G109" s="7"/>
      <c r="H109" s="7">
        <f t="shared" si="7"/>
        <v>2.75</v>
      </c>
      <c r="I109" s="7"/>
      <c r="J109" s="7">
        <v>0.5</v>
      </c>
      <c r="K109" s="7">
        <v>0.75</v>
      </c>
      <c r="L109" s="7">
        <v>0.75</v>
      </c>
      <c r="M109" s="7">
        <v>0.75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50">
        <v>0</v>
      </c>
    </row>
    <row r="110" spans="1:19" ht="15" hidden="1">
      <c r="A110" s="33" t="s">
        <v>41</v>
      </c>
      <c r="B110" s="31" t="s">
        <v>47</v>
      </c>
      <c r="C110" s="31"/>
      <c r="D110" s="5">
        <v>390.309845</v>
      </c>
      <c r="E110" s="26">
        <v>106</v>
      </c>
      <c r="F110" s="7"/>
      <c r="G110" s="7"/>
      <c r="H110" s="7">
        <f t="shared" si="7"/>
        <v>9.450000000000001</v>
      </c>
      <c r="I110" s="7"/>
      <c r="J110" s="7">
        <v>3.1</v>
      </c>
      <c r="K110" s="7">
        <v>1.3</v>
      </c>
      <c r="L110" s="7">
        <v>1.6</v>
      </c>
      <c r="M110" s="7">
        <v>3.3</v>
      </c>
      <c r="N110" s="7">
        <v>0.15</v>
      </c>
      <c r="O110" s="7">
        <v>0</v>
      </c>
      <c r="P110" s="7">
        <v>0</v>
      </c>
      <c r="Q110" s="7">
        <v>0</v>
      </c>
      <c r="R110" s="7">
        <v>0</v>
      </c>
      <c r="S110" s="50">
        <v>0</v>
      </c>
    </row>
    <row r="111" spans="1:256" ht="15" hidden="1">
      <c r="A111" s="33" t="s">
        <v>48</v>
      </c>
      <c r="B111" s="31" t="s">
        <v>49</v>
      </c>
      <c r="C111" s="31"/>
      <c r="D111" s="5">
        <v>472.5</v>
      </c>
      <c r="E111" s="26">
        <v>200</v>
      </c>
      <c r="F111" s="5"/>
      <c r="G111" s="5"/>
      <c r="H111" s="7">
        <f t="shared" si="7"/>
        <v>24.375</v>
      </c>
      <c r="I111" s="7"/>
      <c r="J111" s="5">
        <v>10.875</v>
      </c>
      <c r="K111" s="5">
        <v>3.75</v>
      </c>
      <c r="L111" s="5">
        <v>3.5</v>
      </c>
      <c r="M111" s="5">
        <v>2.5</v>
      </c>
      <c r="N111" s="5">
        <v>3.75</v>
      </c>
      <c r="O111" s="5">
        <v>0</v>
      </c>
      <c r="P111" s="5">
        <v>0</v>
      </c>
      <c r="Q111" s="5">
        <v>0</v>
      </c>
      <c r="R111" s="5">
        <v>0</v>
      </c>
      <c r="S111" s="6">
        <v>0</v>
      </c>
      <c r="T111" s="52"/>
      <c r="U111" s="5"/>
      <c r="V111" s="5"/>
      <c r="W111" s="5"/>
      <c r="X111" s="6"/>
      <c r="Y111" s="5"/>
      <c r="Z111" s="5"/>
      <c r="AA111" s="5"/>
      <c r="AB111" s="5"/>
      <c r="AC111" s="5"/>
      <c r="AD111" s="5"/>
      <c r="AE111" s="5"/>
      <c r="AF111" s="6"/>
      <c r="AG111" s="5"/>
      <c r="AH111" s="5"/>
      <c r="AI111" s="5"/>
      <c r="AJ111" s="5"/>
      <c r="AK111" s="5"/>
      <c r="AL111" s="5"/>
      <c r="AM111" s="5"/>
      <c r="AN111" s="6"/>
      <c r="AO111" s="5"/>
      <c r="AP111" s="5"/>
      <c r="AQ111" s="5"/>
      <c r="AR111" s="5"/>
      <c r="AS111" s="5"/>
      <c r="AT111" s="5"/>
      <c r="AU111" s="5"/>
      <c r="AV111" s="6"/>
      <c r="AW111" s="5"/>
      <c r="AX111" s="5"/>
      <c r="AY111" s="5"/>
      <c r="AZ111" s="5"/>
      <c r="BA111" s="5"/>
      <c r="BB111" s="5"/>
      <c r="BC111" s="5"/>
      <c r="BD111" s="6"/>
      <c r="BE111" s="5"/>
      <c r="BF111" s="5"/>
      <c r="BG111" s="5"/>
      <c r="BH111" s="5"/>
      <c r="BI111" s="5"/>
      <c r="BJ111" s="5"/>
      <c r="BK111" s="5"/>
      <c r="BL111" s="6"/>
      <c r="BM111" s="5"/>
      <c r="BN111" s="5"/>
      <c r="BO111" s="5"/>
      <c r="BP111" s="5"/>
      <c r="BQ111" s="5"/>
      <c r="BR111" s="5"/>
      <c r="BS111" s="5"/>
      <c r="BT111" s="6"/>
      <c r="BU111" s="5"/>
      <c r="BV111" s="5"/>
      <c r="BW111" s="5"/>
      <c r="BX111" s="5"/>
      <c r="BY111" s="5"/>
      <c r="BZ111" s="5"/>
      <c r="CA111" s="5"/>
      <c r="CB111" s="6"/>
      <c r="CC111" s="5"/>
      <c r="CD111" s="5"/>
      <c r="CE111" s="5"/>
      <c r="CF111" s="5"/>
      <c r="CG111" s="5"/>
      <c r="CH111" s="5"/>
      <c r="CI111" s="5"/>
      <c r="CJ111" s="6"/>
      <c r="CK111" s="5"/>
      <c r="CL111" s="5"/>
      <c r="CM111" s="5"/>
      <c r="CN111" s="5"/>
      <c r="CO111" s="5"/>
      <c r="CP111" s="5"/>
      <c r="CQ111" s="5"/>
      <c r="CR111" s="6"/>
      <c r="CS111" s="5"/>
      <c r="CT111" s="5"/>
      <c r="CU111" s="5"/>
      <c r="CV111" s="5"/>
      <c r="CW111" s="5"/>
      <c r="CX111" s="5"/>
      <c r="CY111" s="5"/>
      <c r="CZ111" s="6"/>
      <c r="DA111" s="5"/>
      <c r="DB111" s="5"/>
      <c r="DC111" s="5"/>
      <c r="DD111" s="5"/>
      <c r="DE111" s="5"/>
      <c r="DF111" s="5"/>
      <c r="DG111" s="5"/>
      <c r="DH111" s="6"/>
      <c r="DI111" s="5"/>
      <c r="DJ111" s="5"/>
      <c r="DK111" s="5"/>
      <c r="DL111" s="5"/>
      <c r="DM111" s="5"/>
      <c r="DN111" s="5"/>
      <c r="DO111" s="5"/>
      <c r="DP111" s="6"/>
      <c r="DQ111" s="5"/>
      <c r="DR111" s="5"/>
      <c r="DS111" s="5"/>
      <c r="DT111" s="5"/>
      <c r="DU111" s="5"/>
      <c r="DV111" s="5"/>
      <c r="DW111" s="5"/>
      <c r="DX111" s="6"/>
      <c r="DY111" s="5"/>
      <c r="DZ111" s="5"/>
      <c r="EA111" s="5"/>
      <c r="EB111" s="5"/>
      <c r="EC111" s="5"/>
      <c r="ED111" s="5"/>
      <c r="EE111" s="5"/>
      <c r="EF111" s="6"/>
      <c r="EG111" s="5"/>
      <c r="EH111" s="5"/>
      <c r="EI111" s="5"/>
      <c r="EJ111" s="5"/>
      <c r="EK111" s="5"/>
      <c r="EL111" s="5"/>
      <c r="EM111" s="5"/>
      <c r="EN111" s="6"/>
      <c r="EO111" s="5"/>
      <c r="EP111" s="5"/>
      <c r="EQ111" s="5"/>
      <c r="ER111" s="5"/>
      <c r="ES111" s="5"/>
      <c r="ET111" s="5"/>
      <c r="EU111" s="5"/>
      <c r="EV111" s="6"/>
      <c r="EW111" s="5"/>
      <c r="EX111" s="5"/>
      <c r="EY111" s="5"/>
      <c r="EZ111" s="5"/>
      <c r="FA111" s="5"/>
      <c r="FB111" s="5"/>
      <c r="FC111" s="5"/>
      <c r="FD111" s="6"/>
      <c r="FE111" s="5"/>
      <c r="FF111" s="5"/>
      <c r="FG111" s="5"/>
      <c r="FH111" s="5"/>
      <c r="FI111" s="5"/>
      <c r="FJ111" s="5"/>
      <c r="FK111" s="5"/>
      <c r="FL111" s="6"/>
      <c r="FM111" s="5"/>
      <c r="FN111" s="5"/>
      <c r="FO111" s="5"/>
      <c r="FP111" s="5"/>
      <c r="FQ111" s="5"/>
      <c r="FR111" s="5"/>
      <c r="FS111" s="5"/>
      <c r="FT111" s="6"/>
      <c r="FU111" s="5"/>
      <c r="FV111" s="5"/>
      <c r="FW111" s="5"/>
      <c r="FX111" s="5"/>
      <c r="FY111" s="5"/>
      <c r="FZ111" s="5"/>
      <c r="GA111" s="5"/>
      <c r="GB111" s="6"/>
      <c r="GC111" s="5"/>
      <c r="GD111" s="5"/>
      <c r="GE111" s="5"/>
      <c r="GF111" s="5"/>
      <c r="GG111" s="5"/>
      <c r="GH111" s="5"/>
      <c r="GI111" s="5"/>
      <c r="GJ111" s="6"/>
      <c r="GK111" s="5"/>
      <c r="GL111" s="5"/>
      <c r="GM111" s="5"/>
      <c r="GN111" s="5"/>
      <c r="GO111" s="5"/>
      <c r="GP111" s="5"/>
      <c r="GQ111" s="5"/>
      <c r="GR111" s="6"/>
      <c r="GS111" s="5"/>
      <c r="GT111" s="5"/>
      <c r="GU111" s="5"/>
      <c r="GV111" s="5"/>
      <c r="GW111" s="5"/>
      <c r="GX111" s="5"/>
      <c r="GY111" s="5"/>
      <c r="GZ111" s="6"/>
      <c r="HA111" s="5"/>
      <c r="HB111" s="5"/>
      <c r="HC111" s="5"/>
      <c r="HD111" s="5"/>
      <c r="HE111" s="5"/>
      <c r="HF111" s="5"/>
      <c r="HG111" s="5"/>
      <c r="HH111" s="6"/>
      <c r="HI111" s="5"/>
      <c r="HJ111" s="5"/>
      <c r="HK111" s="5"/>
      <c r="HL111" s="5"/>
      <c r="HM111" s="5"/>
      <c r="HN111" s="5"/>
      <c r="HO111" s="5"/>
      <c r="HP111" s="6"/>
      <c r="HQ111" s="5"/>
      <c r="HR111" s="5"/>
      <c r="HS111" s="5"/>
      <c r="HT111" s="5"/>
      <c r="HU111" s="5"/>
      <c r="HV111" s="5"/>
      <c r="HW111" s="5"/>
      <c r="HX111" s="6"/>
      <c r="HY111" s="5"/>
      <c r="HZ111" s="5"/>
      <c r="IA111" s="5"/>
      <c r="IB111" s="5"/>
      <c r="IC111" s="5"/>
      <c r="ID111" s="5"/>
      <c r="IE111" s="5"/>
      <c r="IF111" s="6"/>
      <c r="IG111" s="5"/>
      <c r="IH111" s="5"/>
      <c r="II111" s="5"/>
      <c r="IJ111" s="5"/>
      <c r="IK111" s="5"/>
      <c r="IL111" s="5"/>
      <c r="IM111" s="5"/>
      <c r="IN111" s="6"/>
      <c r="IO111" s="5"/>
      <c r="IP111" s="5"/>
      <c r="IQ111" s="5"/>
      <c r="IR111" s="5"/>
      <c r="IS111" s="5"/>
      <c r="IT111" s="5"/>
      <c r="IU111" s="5"/>
      <c r="IV111" s="6"/>
    </row>
    <row r="112" spans="1:19" ht="15" hidden="1">
      <c r="A112" s="33" t="s">
        <v>50</v>
      </c>
      <c r="B112" s="31" t="s">
        <v>29</v>
      </c>
      <c r="C112" s="31"/>
      <c r="D112" s="5">
        <v>102.85</v>
      </c>
      <c r="E112" s="26">
        <v>255</v>
      </c>
      <c r="F112" s="7"/>
      <c r="G112" s="7"/>
      <c r="H112" s="7">
        <f t="shared" si="7"/>
        <v>19.375</v>
      </c>
      <c r="I112" s="7"/>
      <c r="J112" s="7">
        <v>19.375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47">
        <v>0</v>
      </c>
      <c r="Q112" s="47">
        <v>0</v>
      </c>
      <c r="R112" s="47">
        <v>0</v>
      </c>
      <c r="S112" s="50">
        <v>0</v>
      </c>
    </row>
    <row r="113" spans="1:19" ht="15" hidden="1" thickBot="1">
      <c r="A113" s="36"/>
      <c r="B113" s="37" t="s">
        <v>2</v>
      </c>
      <c r="C113" s="37"/>
      <c r="D113" s="38">
        <f>SUM(D91:D112)</f>
        <v>13741.291345000001</v>
      </c>
      <c r="E113" s="39">
        <f>SUM(E91:E112)</f>
        <v>5433</v>
      </c>
      <c r="F113" s="40"/>
      <c r="G113" s="40"/>
      <c r="H113" s="40">
        <f>SUM(H91:H112)</f>
        <v>527.6270000000001</v>
      </c>
      <c r="I113" s="40"/>
      <c r="J113" s="40">
        <f aca="true" t="shared" si="8" ref="J113:S113">SUM(J91:J112)</f>
        <v>247.64299999999997</v>
      </c>
      <c r="K113" s="40">
        <f t="shared" si="8"/>
        <v>196.899</v>
      </c>
      <c r="L113" s="40">
        <f t="shared" si="8"/>
        <v>49.410000000000004</v>
      </c>
      <c r="M113" s="40">
        <f t="shared" si="8"/>
        <v>18.175</v>
      </c>
      <c r="N113" s="40">
        <f t="shared" si="8"/>
        <v>12</v>
      </c>
      <c r="O113" s="40">
        <f t="shared" si="8"/>
        <v>3.5</v>
      </c>
      <c r="P113" s="40">
        <f t="shared" si="8"/>
        <v>0</v>
      </c>
      <c r="Q113" s="40">
        <f t="shared" si="8"/>
        <v>0</v>
      </c>
      <c r="R113" s="40">
        <f t="shared" si="8"/>
        <v>0</v>
      </c>
      <c r="S113" s="41">
        <f t="shared" si="8"/>
        <v>0</v>
      </c>
    </row>
    <row r="114" spans="1:19" ht="14.25" hidden="1">
      <c r="A114" s="9"/>
      <c r="B114" s="14"/>
      <c r="C114" s="14"/>
      <c r="D114" s="11"/>
      <c r="E114" s="12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45"/>
      <c r="R114" s="54"/>
      <c r="S114" s="54"/>
    </row>
    <row r="115" spans="1:19" ht="15" customHeight="1" hidden="1">
      <c r="A115" s="133"/>
      <c r="B115" s="134"/>
      <c r="C115" s="134"/>
      <c r="D115" s="134"/>
      <c r="E115" s="134"/>
      <c r="F115" s="135"/>
      <c r="G115" s="70"/>
      <c r="H115" s="165" t="s">
        <v>5</v>
      </c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7"/>
    </row>
    <row r="116" spans="1:19" ht="15" hidden="1">
      <c r="A116" s="136"/>
      <c r="B116" s="137"/>
      <c r="C116" s="137"/>
      <c r="D116" s="137"/>
      <c r="E116" s="137"/>
      <c r="F116" s="138"/>
      <c r="G116" s="71"/>
      <c r="H116" s="57" t="s">
        <v>2</v>
      </c>
      <c r="I116" s="57"/>
      <c r="J116" s="58">
        <v>2008</v>
      </c>
      <c r="K116" s="58">
        <v>2009</v>
      </c>
      <c r="L116" s="58">
        <v>2010</v>
      </c>
      <c r="M116" s="58">
        <v>2011</v>
      </c>
      <c r="N116" s="58">
        <v>2012</v>
      </c>
      <c r="O116" s="58">
        <v>2013</v>
      </c>
      <c r="P116" s="58">
        <v>2014</v>
      </c>
      <c r="Q116" s="58">
        <v>2015</v>
      </c>
      <c r="R116" s="58">
        <v>2016</v>
      </c>
      <c r="S116" s="59">
        <v>2017</v>
      </c>
    </row>
    <row r="117" spans="1:19" ht="15" hidden="1">
      <c r="A117" s="33" t="s">
        <v>12</v>
      </c>
      <c r="B117" s="25" t="s">
        <v>6</v>
      </c>
      <c r="C117" s="25"/>
      <c r="D117" s="5">
        <v>585.018</v>
      </c>
      <c r="E117" s="26">
        <v>175</v>
      </c>
      <c r="F117" s="7"/>
      <c r="G117" s="7"/>
      <c r="H117" s="7">
        <f aca="true" t="shared" si="9" ref="H117:H138">SUM(J117:S117)</f>
        <v>0</v>
      </c>
      <c r="I117" s="7"/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47">
        <v>0</v>
      </c>
      <c r="Q117" s="47">
        <v>0</v>
      </c>
      <c r="R117" s="47">
        <v>0</v>
      </c>
      <c r="S117" s="50">
        <v>0</v>
      </c>
    </row>
    <row r="118" spans="1:19" ht="15" hidden="1">
      <c r="A118" s="33" t="s">
        <v>13</v>
      </c>
      <c r="B118" s="27" t="s">
        <v>7</v>
      </c>
      <c r="C118" s="27"/>
      <c r="D118" s="28">
        <v>1982.996</v>
      </c>
      <c r="E118" s="29">
        <v>392</v>
      </c>
      <c r="F118" s="30"/>
      <c r="G118" s="30"/>
      <c r="H118" s="7">
        <f t="shared" si="9"/>
        <v>0</v>
      </c>
      <c r="I118" s="7"/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47">
        <v>0</v>
      </c>
      <c r="Q118" s="47">
        <v>0</v>
      </c>
      <c r="R118" s="47">
        <v>0</v>
      </c>
      <c r="S118" s="50">
        <v>0</v>
      </c>
    </row>
    <row r="119" spans="1:19" ht="15" hidden="1">
      <c r="A119" s="33" t="s">
        <v>3</v>
      </c>
      <c r="B119" s="31" t="s">
        <v>23</v>
      </c>
      <c r="C119" s="31"/>
      <c r="D119" s="5">
        <v>675.6915</v>
      </c>
      <c r="E119" s="26">
        <v>100</v>
      </c>
      <c r="F119" s="7"/>
      <c r="G119" s="7"/>
      <c r="H119" s="7">
        <f t="shared" si="9"/>
        <v>0</v>
      </c>
      <c r="I119" s="7"/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47">
        <v>0</v>
      </c>
      <c r="Q119" s="47">
        <v>0</v>
      </c>
      <c r="R119" s="47">
        <v>0</v>
      </c>
      <c r="S119" s="50">
        <v>0</v>
      </c>
    </row>
    <row r="120" spans="1:19" ht="15" hidden="1">
      <c r="A120" s="33" t="s">
        <v>15</v>
      </c>
      <c r="B120" s="31" t="s">
        <v>10</v>
      </c>
      <c r="C120" s="31"/>
      <c r="D120" s="5">
        <v>255.475</v>
      </c>
      <c r="E120" s="26">
        <v>270</v>
      </c>
      <c r="F120" s="7"/>
      <c r="G120" s="7"/>
      <c r="H120" s="7">
        <f t="shared" si="9"/>
        <v>0</v>
      </c>
      <c r="I120" s="7"/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47">
        <v>0</v>
      </c>
      <c r="Q120" s="47">
        <v>0</v>
      </c>
      <c r="R120" s="47">
        <v>0</v>
      </c>
      <c r="S120" s="50">
        <v>0</v>
      </c>
    </row>
    <row r="121" spans="1:19" ht="15" hidden="1">
      <c r="A121" s="33" t="s">
        <v>19</v>
      </c>
      <c r="B121" s="31" t="s">
        <v>8</v>
      </c>
      <c r="C121" s="31"/>
      <c r="D121" s="5">
        <v>484</v>
      </c>
      <c r="E121" s="26">
        <v>60</v>
      </c>
      <c r="F121" s="7"/>
      <c r="G121" s="7"/>
      <c r="H121" s="7">
        <f t="shared" si="9"/>
        <v>0</v>
      </c>
      <c r="I121" s="7"/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47">
        <v>0</v>
      </c>
      <c r="Q121" s="47">
        <v>0</v>
      </c>
      <c r="R121" s="47">
        <v>0</v>
      </c>
      <c r="S121" s="50">
        <v>0</v>
      </c>
    </row>
    <row r="122" spans="1:19" ht="15" hidden="1">
      <c r="A122" s="34" t="s">
        <v>20</v>
      </c>
      <c r="B122" s="32" t="s">
        <v>24</v>
      </c>
      <c r="C122" s="32"/>
      <c r="D122" s="5">
        <v>1213</v>
      </c>
      <c r="E122" s="26">
        <v>477</v>
      </c>
      <c r="F122" s="7"/>
      <c r="G122" s="7"/>
      <c r="H122" s="7">
        <f t="shared" si="9"/>
        <v>13.76</v>
      </c>
      <c r="I122" s="7"/>
      <c r="J122" s="7">
        <v>6.3</v>
      </c>
      <c r="K122" s="7">
        <v>7.08</v>
      </c>
      <c r="L122" s="7">
        <v>0.38</v>
      </c>
      <c r="M122" s="7">
        <v>0</v>
      </c>
      <c r="N122" s="7">
        <v>0</v>
      </c>
      <c r="O122" s="7">
        <v>0</v>
      </c>
      <c r="P122" s="47">
        <v>0</v>
      </c>
      <c r="Q122" s="47">
        <v>0</v>
      </c>
      <c r="R122" s="47">
        <v>0</v>
      </c>
      <c r="S122" s="50">
        <v>0</v>
      </c>
    </row>
    <row r="123" spans="1:19" ht="15" hidden="1">
      <c r="A123" s="34" t="s">
        <v>14</v>
      </c>
      <c r="B123" s="32" t="s">
        <v>25</v>
      </c>
      <c r="C123" s="32"/>
      <c r="D123" s="5">
        <v>563.716</v>
      </c>
      <c r="E123" s="26">
        <v>71</v>
      </c>
      <c r="F123" s="7"/>
      <c r="G123" s="7"/>
      <c r="H123" s="7">
        <f t="shared" si="9"/>
        <v>1</v>
      </c>
      <c r="I123" s="7"/>
      <c r="J123" s="7">
        <v>0.25</v>
      </c>
      <c r="K123" s="7">
        <v>0.25</v>
      </c>
      <c r="L123" s="7">
        <v>0.25</v>
      </c>
      <c r="M123" s="7">
        <v>0.25</v>
      </c>
      <c r="N123" s="7">
        <v>0</v>
      </c>
      <c r="O123" s="7">
        <v>0</v>
      </c>
      <c r="P123" s="47">
        <v>0</v>
      </c>
      <c r="Q123" s="47">
        <v>0</v>
      </c>
      <c r="R123" s="47">
        <v>0</v>
      </c>
      <c r="S123" s="50">
        <v>0</v>
      </c>
    </row>
    <row r="124" spans="1:19" ht="15" hidden="1">
      <c r="A124" s="35" t="s">
        <v>21</v>
      </c>
      <c r="B124" s="31" t="s">
        <v>9</v>
      </c>
      <c r="C124" s="31"/>
      <c r="D124" s="5">
        <v>607.074</v>
      </c>
      <c r="E124" s="26">
        <v>512</v>
      </c>
      <c r="F124" s="7"/>
      <c r="G124" s="7"/>
      <c r="H124" s="7">
        <f t="shared" si="9"/>
        <v>30.192999999999998</v>
      </c>
      <c r="I124" s="7"/>
      <c r="J124" s="7">
        <v>13.572</v>
      </c>
      <c r="K124" s="7">
        <v>16.621</v>
      </c>
      <c r="L124" s="7">
        <v>0</v>
      </c>
      <c r="M124" s="7">
        <v>0</v>
      </c>
      <c r="N124" s="7">
        <v>0</v>
      </c>
      <c r="O124" s="7">
        <v>0</v>
      </c>
      <c r="P124" s="47">
        <v>0</v>
      </c>
      <c r="Q124" s="47">
        <v>0</v>
      </c>
      <c r="R124" s="47">
        <v>0</v>
      </c>
      <c r="S124" s="50">
        <v>0</v>
      </c>
    </row>
    <row r="125" spans="1:19" ht="15" hidden="1">
      <c r="A125" s="33" t="s">
        <v>22</v>
      </c>
      <c r="B125" s="31" t="s">
        <v>11</v>
      </c>
      <c r="C125" s="31"/>
      <c r="D125" s="5">
        <v>540</v>
      </c>
      <c r="E125" s="26">
        <v>300</v>
      </c>
      <c r="F125" s="7"/>
      <c r="G125" s="7"/>
      <c r="H125" s="7">
        <f t="shared" si="9"/>
        <v>12.375</v>
      </c>
      <c r="I125" s="7"/>
      <c r="J125" s="7">
        <v>3.9</v>
      </c>
      <c r="K125" s="7">
        <v>4.65</v>
      </c>
      <c r="L125" s="7">
        <v>3.825</v>
      </c>
      <c r="M125" s="7">
        <v>0</v>
      </c>
      <c r="N125" s="7">
        <v>0</v>
      </c>
      <c r="O125" s="7">
        <v>0</v>
      </c>
      <c r="P125" s="47">
        <v>0</v>
      </c>
      <c r="Q125" s="47">
        <v>0</v>
      </c>
      <c r="R125" s="47">
        <v>0</v>
      </c>
      <c r="S125" s="50">
        <v>0</v>
      </c>
    </row>
    <row r="126" spans="1:19" ht="15" hidden="1">
      <c r="A126" s="33" t="s">
        <v>26</v>
      </c>
      <c r="B126" s="31" t="s">
        <v>28</v>
      </c>
      <c r="C126" s="31"/>
      <c r="D126" s="5">
        <v>991.8</v>
      </c>
      <c r="E126" s="26">
        <v>250</v>
      </c>
      <c r="F126" s="7"/>
      <c r="G126" s="7"/>
      <c r="H126" s="7">
        <f t="shared" si="9"/>
        <v>7.1000000000000005</v>
      </c>
      <c r="I126" s="7"/>
      <c r="J126" s="7">
        <v>1.09</v>
      </c>
      <c r="K126" s="7">
        <v>2.06</v>
      </c>
      <c r="L126" s="7">
        <v>1.7</v>
      </c>
      <c r="M126" s="7">
        <v>2.25</v>
      </c>
      <c r="N126" s="7">
        <v>0</v>
      </c>
      <c r="O126" s="7">
        <v>0</v>
      </c>
      <c r="P126" s="47">
        <v>0</v>
      </c>
      <c r="Q126" s="47">
        <v>0</v>
      </c>
      <c r="R126" s="47">
        <v>0</v>
      </c>
      <c r="S126" s="50">
        <v>0</v>
      </c>
    </row>
    <row r="127" spans="1:19" ht="15" hidden="1">
      <c r="A127" s="33" t="s">
        <v>27</v>
      </c>
      <c r="B127" s="31" t="s">
        <v>33</v>
      </c>
      <c r="C127" s="31"/>
      <c r="D127" s="5">
        <v>479.7</v>
      </c>
      <c r="E127" s="26">
        <v>158</v>
      </c>
      <c r="F127" s="7"/>
      <c r="G127" s="7"/>
      <c r="H127" s="7">
        <f t="shared" si="9"/>
        <v>8.427</v>
      </c>
      <c r="I127" s="7"/>
      <c r="J127" s="7">
        <v>4.213</v>
      </c>
      <c r="K127" s="7">
        <v>4.214</v>
      </c>
      <c r="L127" s="7">
        <v>0</v>
      </c>
      <c r="M127" s="7">
        <v>0</v>
      </c>
      <c r="N127" s="7">
        <v>0</v>
      </c>
      <c r="O127" s="7">
        <v>0</v>
      </c>
      <c r="P127" s="47">
        <v>0</v>
      </c>
      <c r="Q127" s="47">
        <v>0</v>
      </c>
      <c r="R127" s="47">
        <v>0</v>
      </c>
      <c r="S127" s="50">
        <v>0</v>
      </c>
    </row>
    <row r="128" spans="1:19" ht="15" hidden="1">
      <c r="A128" s="33" t="s">
        <v>30</v>
      </c>
      <c r="B128" s="31" t="s">
        <v>34</v>
      </c>
      <c r="C128" s="31"/>
      <c r="D128" s="5">
        <v>306.4</v>
      </c>
      <c r="E128" s="26">
        <v>156</v>
      </c>
      <c r="F128" s="7"/>
      <c r="G128" s="7"/>
      <c r="H128" s="7">
        <f t="shared" si="9"/>
        <v>12.2</v>
      </c>
      <c r="I128" s="7"/>
      <c r="J128" s="7">
        <v>5.2</v>
      </c>
      <c r="K128" s="7">
        <v>4.3</v>
      </c>
      <c r="L128" s="7">
        <v>2.7</v>
      </c>
      <c r="M128" s="7">
        <v>0</v>
      </c>
      <c r="N128" s="7">
        <v>0</v>
      </c>
      <c r="O128" s="7">
        <v>0</v>
      </c>
      <c r="P128" s="47">
        <v>0</v>
      </c>
      <c r="Q128" s="47">
        <v>0</v>
      </c>
      <c r="R128" s="47">
        <v>0</v>
      </c>
      <c r="S128" s="50">
        <v>0</v>
      </c>
    </row>
    <row r="129" spans="1:19" ht="15" hidden="1">
      <c r="A129" s="33" t="s">
        <v>31</v>
      </c>
      <c r="B129" s="31" t="s">
        <v>35</v>
      </c>
      <c r="C129" s="31"/>
      <c r="D129" s="5">
        <v>1086.778</v>
      </c>
      <c r="E129" s="26">
        <v>103</v>
      </c>
      <c r="F129" s="7"/>
      <c r="G129" s="7"/>
      <c r="H129" s="7">
        <f t="shared" si="9"/>
        <v>0.859</v>
      </c>
      <c r="I129" s="7"/>
      <c r="J129" s="7">
        <v>0.859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47">
        <v>0</v>
      </c>
      <c r="Q129" s="47">
        <v>0</v>
      </c>
      <c r="R129" s="47">
        <v>0</v>
      </c>
      <c r="S129" s="50">
        <v>0</v>
      </c>
    </row>
    <row r="130" spans="1:19" ht="15" hidden="1">
      <c r="A130" s="33" t="s">
        <v>32</v>
      </c>
      <c r="B130" s="31" t="s">
        <v>43</v>
      </c>
      <c r="C130" s="31"/>
      <c r="D130" s="5">
        <v>236.6</v>
      </c>
      <c r="E130" s="26">
        <v>800</v>
      </c>
      <c r="F130" s="7"/>
      <c r="G130" s="7"/>
      <c r="H130" s="7">
        <f t="shared" si="9"/>
        <v>4.325</v>
      </c>
      <c r="I130" s="7"/>
      <c r="J130" s="7">
        <v>1.955</v>
      </c>
      <c r="K130" s="7">
        <v>1.661</v>
      </c>
      <c r="L130" s="7">
        <v>0.709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8">
        <v>0</v>
      </c>
    </row>
    <row r="131" spans="1:19" ht="15" hidden="1">
      <c r="A131" s="33" t="s">
        <v>36</v>
      </c>
      <c r="B131" s="31" t="s">
        <v>42</v>
      </c>
      <c r="C131" s="31"/>
      <c r="D131" s="5">
        <v>275.221</v>
      </c>
      <c r="E131" s="26">
        <v>200</v>
      </c>
      <c r="F131" s="7"/>
      <c r="G131" s="7"/>
      <c r="H131" s="7">
        <f t="shared" si="9"/>
        <v>12.860000000000001</v>
      </c>
      <c r="I131" s="7"/>
      <c r="J131" s="7">
        <v>5.372</v>
      </c>
      <c r="K131" s="7">
        <v>5.94</v>
      </c>
      <c r="L131" s="7">
        <v>1.548</v>
      </c>
      <c r="M131" s="7">
        <v>0</v>
      </c>
      <c r="N131" s="7">
        <v>0</v>
      </c>
      <c r="O131" s="7">
        <v>0</v>
      </c>
      <c r="P131" s="47">
        <v>0</v>
      </c>
      <c r="Q131" s="47">
        <v>0</v>
      </c>
      <c r="R131" s="47">
        <v>0</v>
      </c>
      <c r="S131" s="50">
        <v>0</v>
      </c>
    </row>
    <row r="132" spans="1:19" ht="15" hidden="1">
      <c r="A132" s="33" t="s">
        <v>37</v>
      </c>
      <c r="B132" s="31" t="s">
        <v>44</v>
      </c>
      <c r="C132" s="31"/>
      <c r="D132" s="5">
        <v>316</v>
      </c>
      <c r="E132" s="26">
        <v>92</v>
      </c>
      <c r="F132" s="7"/>
      <c r="G132" s="7"/>
      <c r="H132" s="7">
        <f t="shared" si="9"/>
        <v>1.581</v>
      </c>
      <c r="I132" s="7"/>
      <c r="J132" s="7">
        <v>0.446</v>
      </c>
      <c r="K132" s="7">
        <v>0.567</v>
      </c>
      <c r="L132" s="7">
        <v>0.568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8">
        <v>0</v>
      </c>
    </row>
    <row r="133" spans="1:19" ht="15" hidden="1">
      <c r="A133" s="33" t="s">
        <v>38</v>
      </c>
      <c r="B133" s="31" t="s">
        <v>45</v>
      </c>
      <c r="C133" s="31"/>
      <c r="D133" s="5">
        <v>1460</v>
      </c>
      <c r="E133" s="26">
        <v>220</v>
      </c>
      <c r="F133" s="7"/>
      <c r="G133" s="7"/>
      <c r="H133" s="7">
        <f t="shared" si="9"/>
        <v>1.55</v>
      </c>
      <c r="I133" s="7"/>
      <c r="J133" s="7">
        <v>1.1</v>
      </c>
      <c r="K133" s="7">
        <v>0.45</v>
      </c>
      <c r="L133" s="7">
        <v>0</v>
      </c>
      <c r="M133" s="7">
        <v>0</v>
      </c>
      <c r="N133" s="7">
        <v>0</v>
      </c>
      <c r="O133" s="7">
        <v>0</v>
      </c>
      <c r="P133" s="47">
        <v>0</v>
      </c>
      <c r="Q133" s="47">
        <v>0</v>
      </c>
      <c r="R133" s="47">
        <v>0</v>
      </c>
      <c r="S133" s="50">
        <v>0</v>
      </c>
    </row>
    <row r="134" spans="1:19" ht="15" hidden="1">
      <c r="A134" s="33" t="s">
        <v>39</v>
      </c>
      <c r="B134" s="31" t="s">
        <v>46</v>
      </c>
      <c r="C134" s="31"/>
      <c r="D134" s="5">
        <v>378.1</v>
      </c>
      <c r="E134" s="26">
        <v>330</v>
      </c>
      <c r="F134" s="7"/>
      <c r="G134" s="7"/>
      <c r="H134" s="7">
        <f t="shared" si="9"/>
        <v>4.895999999999999</v>
      </c>
      <c r="I134" s="7"/>
      <c r="J134" s="7">
        <v>3.561</v>
      </c>
      <c r="K134" s="7">
        <v>0.89</v>
      </c>
      <c r="L134" s="7">
        <v>0.297</v>
      </c>
      <c r="M134" s="7">
        <v>0.148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8">
        <v>0</v>
      </c>
    </row>
    <row r="135" spans="1:19" ht="15" hidden="1">
      <c r="A135" s="33" t="s">
        <v>40</v>
      </c>
      <c r="B135" s="31" t="s">
        <v>16</v>
      </c>
      <c r="C135" s="31"/>
      <c r="D135" s="5">
        <v>338.062</v>
      </c>
      <c r="E135" s="26">
        <v>206</v>
      </c>
      <c r="F135" s="7"/>
      <c r="G135" s="7"/>
      <c r="H135" s="7">
        <f t="shared" si="9"/>
        <v>0.285</v>
      </c>
      <c r="I135" s="7"/>
      <c r="J135" s="7">
        <v>0.072</v>
      </c>
      <c r="K135" s="7">
        <v>0.108</v>
      </c>
      <c r="L135" s="7">
        <v>0.105</v>
      </c>
      <c r="M135" s="7">
        <v>0</v>
      </c>
      <c r="N135" s="7">
        <v>0</v>
      </c>
      <c r="O135" s="7">
        <v>0</v>
      </c>
      <c r="P135" s="47">
        <v>0</v>
      </c>
      <c r="Q135" s="47">
        <v>0</v>
      </c>
      <c r="R135" s="47">
        <v>0</v>
      </c>
      <c r="S135" s="50">
        <v>0</v>
      </c>
    </row>
    <row r="136" spans="1:19" ht="15" hidden="1">
      <c r="A136" s="33" t="s">
        <v>41</v>
      </c>
      <c r="B136" s="31" t="s">
        <v>47</v>
      </c>
      <c r="C136" s="31"/>
      <c r="D136" s="5">
        <v>390.309845</v>
      </c>
      <c r="E136" s="26">
        <v>106</v>
      </c>
      <c r="F136" s="7"/>
      <c r="G136" s="7"/>
      <c r="H136" s="7">
        <f t="shared" si="9"/>
        <v>3.28233</v>
      </c>
      <c r="I136" s="7"/>
      <c r="J136" s="5">
        <v>1.9629258</v>
      </c>
      <c r="K136" s="5">
        <v>1.3194042</v>
      </c>
      <c r="L136" s="5">
        <v>0</v>
      </c>
      <c r="M136" s="5">
        <v>0</v>
      </c>
      <c r="N136" s="5">
        <v>0</v>
      </c>
      <c r="O136" s="5">
        <v>0</v>
      </c>
      <c r="P136" s="47">
        <v>0</v>
      </c>
      <c r="Q136" s="47">
        <v>0</v>
      </c>
      <c r="R136" s="47">
        <v>0</v>
      </c>
      <c r="S136" s="50">
        <v>0</v>
      </c>
    </row>
    <row r="137" spans="1:19" ht="15" hidden="1">
      <c r="A137" s="33" t="s">
        <v>48</v>
      </c>
      <c r="B137" s="31" t="s">
        <v>49</v>
      </c>
      <c r="C137" s="31"/>
      <c r="D137" s="5">
        <v>472.5</v>
      </c>
      <c r="E137" s="26">
        <v>200</v>
      </c>
      <c r="F137" s="7"/>
      <c r="G137" s="7"/>
      <c r="H137" s="7">
        <f t="shared" si="9"/>
        <v>6.8461823</v>
      </c>
      <c r="I137" s="7"/>
      <c r="J137" s="5">
        <v>5.4942812</v>
      </c>
      <c r="K137" s="5">
        <v>0.7969011</v>
      </c>
      <c r="L137" s="5">
        <v>0.555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6">
        <v>0</v>
      </c>
    </row>
    <row r="138" spans="1:19" ht="15" hidden="1">
      <c r="A138" s="33" t="s">
        <v>50</v>
      </c>
      <c r="B138" s="31" t="s">
        <v>29</v>
      </c>
      <c r="C138" s="31"/>
      <c r="D138" s="5">
        <v>102.85</v>
      </c>
      <c r="E138" s="26">
        <v>255</v>
      </c>
      <c r="F138" s="7"/>
      <c r="G138" s="7"/>
      <c r="H138" s="7">
        <f t="shared" si="9"/>
        <v>1.89</v>
      </c>
      <c r="I138" s="7"/>
      <c r="J138" s="7">
        <v>1.89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47">
        <v>0</v>
      </c>
      <c r="Q138" s="47">
        <v>0</v>
      </c>
      <c r="R138" s="47">
        <v>0</v>
      </c>
      <c r="S138" s="50">
        <v>0</v>
      </c>
    </row>
    <row r="139" spans="1:19" ht="15" hidden="1" thickBot="1">
      <c r="A139" s="36"/>
      <c r="B139" s="37" t="s">
        <v>2</v>
      </c>
      <c r="C139" s="37"/>
      <c r="D139" s="38">
        <f>SUM(D117:D138)</f>
        <v>13741.291345000001</v>
      </c>
      <c r="E139" s="39">
        <f>SUM(E117:E138)</f>
        <v>5433</v>
      </c>
      <c r="F139" s="40"/>
      <c r="G139" s="40"/>
      <c r="H139" s="40">
        <f>SUM(H117:H138)</f>
        <v>123.42951229999998</v>
      </c>
      <c r="I139" s="40"/>
      <c r="J139" s="40">
        <f aca="true" t="shared" si="10" ref="J139:S139">SUM(J117:J138)</f>
        <v>57.237207</v>
      </c>
      <c r="K139" s="40">
        <f t="shared" si="10"/>
        <v>50.9073053</v>
      </c>
      <c r="L139" s="40">
        <f t="shared" si="10"/>
        <v>12.637</v>
      </c>
      <c r="M139" s="40">
        <f t="shared" si="10"/>
        <v>2.648</v>
      </c>
      <c r="N139" s="40">
        <f t="shared" si="10"/>
        <v>0</v>
      </c>
      <c r="O139" s="40">
        <f t="shared" si="10"/>
        <v>0</v>
      </c>
      <c r="P139" s="40">
        <f t="shared" si="10"/>
        <v>0</v>
      </c>
      <c r="Q139" s="40">
        <f t="shared" si="10"/>
        <v>0</v>
      </c>
      <c r="R139" s="40">
        <f t="shared" si="10"/>
        <v>0</v>
      </c>
      <c r="S139" s="41">
        <f t="shared" si="10"/>
        <v>0</v>
      </c>
    </row>
    <row r="140" spans="1:21" ht="14.25" hidden="1">
      <c r="A140" s="9"/>
      <c r="B140" s="14"/>
      <c r="C140" s="14"/>
      <c r="D140" s="11"/>
      <c r="E140" s="1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45"/>
      <c r="Q140" s="46"/>
      <c r="R140" s="60"/>
      <c r="S140" s="60"/>
      <c r="T140" s="16"/>
      <c r="U140" s="16"/>
    </row>
    <row r="141" spans="1:21" ht="15.75" hidden="1">
      <c r="A141" s="61"/>
      <c r="B141" s="62"/>
      <c r="C141" s="62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5"/>
      <c r="O141" s="65"/>
      <c r="P141" s="42"/>
      <c r="Q141" s="42"/>
      <c r="R141" s="66"/>
      <c r="S141" s="66"/>
      <c r="T141" s="17"/>
      <c r="U141" s="17"/>
    </row>
    <row r="142" spans="1:19" ht="14.25" hidden="1">
      <c r="A142" s="54"/>
      <c r="B142" s="54"/>
      <c r="C142" s="54"/>
      <c r="D142" s="54"/>
      <c r="E142" s="54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R142" s="54"/>
      <c r="S142" s="54"/>
    </row>
    <row r="143" spans="1:19" ht="14.25" hidden="1">
      <c r="A143" s="54"/>
      <c r="B143" s="54"/>
      <c r="C143" s="54"/>
      <c r="D143" s="54"/>
      <c r="E143" s="54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R143" s="54"/>
      <c r="S143" s="54"/>
    </row>
    <row r="144" spans="1:19" ht="14.25">
      <c r="A144" s="54"/>
      <c r="B144" s="54"/>
      <c r="C144" s="54"/>
      <c r="D144" s="54"/>
      <c r="E144" s="54"/>
      <c r="F144" s="119"/>
      <c r="G144" s="119"/>
      <c r="H144" s="67"/>
      <c r="I144" s="67"/>
      <c r="J144" s="60"/>
      <c r="K144" s="60"/>
      <c r="L144" s="60"/>
      <c r="M144" s="60"/>
      <c r="N144" s="60"/>
      <c r="O144" s="60"/>
      <c r="R144" s="54"/>
      <c r="S144" s="54"/>
    </row>
    <row r="145" spans="2:16" ht="68.25" customHeight="1">
      <c r="B145" s="160" t="s">
        <v>66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</row>
    <row r="147" spans="2:20" ht="29.25" customHeight="1" thickBot="1">
      <c r="B147" s="124" t="s">
        <v>65</v>
      </c>
      <c r="C147" s="5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</row>
    <row r="148" spans="2:17" ht="30" customHeight="1" thickBot="1">
      <c r="B148" s="127" t="s">
        <v>0</v>
      </c>
      <c r="C148" s="129" t="s">
        <v>69</v>
      </c>
      <c r="D148" s="129" t="s">
        <v>71</v>
      </c>
      <c r="E148" s="93" t="s">
        <v>53</v>
      </c>
      <c r="F148" s="139" t="s">
        <v>72</v>
      </c>
      <c r="G148" s="140"/>
      <c r="H148" s="140"/>
      <c r="I148" s="141"/>
      <c r="J148" s="170" t="s">
        <v>73</v>
      </c>
      <c r="K148" s="171"/>
      <c r="L148" s="172"/>
      <c r="M148" s="173" t="s">
        <v>54</v>
      </c>
      <c r="N148" s="171"/>
      <c r="O148" s="172"/>
      <c r="P148" s="91"/>
      <c r="Q148"/>
    </row>
    <row r="149" spans="2:17" ht="29.25" thickBot="1">
      <c r="B149" s="128"/>
      <c r="C149" s="130"/>
      <c r="D149" s="130"/>
      <c r="E149" s="99"/>
      <c r="F149" s="78" t="s">
        <v>55</v>
      </c>
      <c r="G149" s="76" t="s">
        <v>56</v>
      </c>
      <c r="H149" s="76" t="s">
        <v>57</v>
      </c>
      <c r="I149" s="77" t="s">
        <v>58</v>
      </c>
      <c r="J149" s="78" t="s">
        <v>55</v>
      </c>
      <c r="K149" s="76" t="s">
        <v>59</v>
      </c>
      <c r="L149" s="77" t="s">
        <v>60</v>
      </c>
      <c r="M149" s="75" t="s">
        <v>61</v>
      </c>
      <c r="N149" s="76" t="s">
        <v>62</v>
      </c>
      <c r="O149" s="77" t="s">
        <v>63</v>
      </c>
      <c r="P149"/>
      <c r="Q149"/>
    </row>
    <row r="150" spans="2:17" ht="28.5">
      <c r="B150" s="110" t="s">
        <v>74</v>
      </c>
      <c r="C150" s="103">
        <v>1752256000</v>
      </c>
      <c r="D150" s="104">
        <v>1752256000</v>
      </c>
      <c r="E150" s="100">
        <v>531</v>
      </c>
      <c r="F150" s="96">
        <v>169606455</v>
      </c>
      <c r="G150" s="95">
        <v>169606455</v>
      </c>
      <c r="H150" s="95">
        <v>0</v>
      </c>
      <c r="I150" s="97">
        <v>0</v>
      </c>
      <c r="J150" s="96">
        <v>235636000</v>
      </c>
      <c r="K150" s="95">
        <v>235636000</v>
      </c>
      <c r="L150" s="97">
        <v>0</v>
      </c>
      <c r="M150" s="94">
        <v>763169</v>
      </c>
      <c r="N150" s="95">
        <v>319410</v>
      </c>
      <c r="O150" s="97">
        <v>443759</v>
      </c>
      <c r="P150"/>
      <c r="Q150"/>
    </row>
    <row r="151" spans="2:17" ht="29.25" thickBot="1">
      <c r="B151" s="98" t="s">
        <v>77</v>
      </c>
      <c r="C151" s="105">
        <v>409787000</v>
      </c>
      <c r="D151" s="106">
        <v>409787000</v>
      </c>
      <c r="E151" s="107">
        <v>130</v>
      </c>
      <c r="F151" s="89">
        <v>57042000</v>
      </c>
      <c r="G151" s="86">
        <v>57042000</v>
      </c>
      <c r="H151" s="86">
        <v>0</v>
      </c>
      <c r="I151" s="90">
        <v>0</v>
      </c>
      <c r="J151" s="89">
        <v>71685500</v>
      </c>
      <c r="K151" s="86">
        <v>71685500</v>
      </c>
      <c r="L151" s="90">
        <v>0</v>
      </c>
      <c r="M151" s="92">
        <v>990211</v>
      </c>
      <c r="N151" s="86">
        <v>438784</v>
      </c>
      <c r="O151" s="90">
        <v>551427</v>
      </c>
      <c r="P151"/>
      <c r="Q151"/>
    </row>
    <row r="152" spans="2:17" ht="15.75" thickBot="1">
      <c r="B152" s="83" t="s">
        <v>2</v>
      </c>
      <c r="C152" s="101">
        <f aca="true" t="shared" si="11" ref="C152:L152">SUM(C150:C151)</f>
        <v>2162043000</v>
      </c>
      <c r="D152" s="101">
        <f t="shared" si="11"/>
        <v>2162043000</v>
      </c>
      <c r="E152" s="102">
        <f t="shared" si="11"/>
        <v>661</v>
      </c>
      <c r="F152" s="101">
        <f t="shared" si="11"/>
        <v>226648455</v>
      </c>
      <c r="G152" s="101">
        <f t="shared" si="11"/>
        <v>226648455</v>
      </c>
      <c r="H152" s="101">
        <f t="shared" si="11"/>
        <v>0</v>
      </c>
      <c r="I152" s="101">
        <f t="shared" si="11"/>
        <v>0</v>
      </c>
      <c r="J152" s="101">
        <f t="shared" si="11"/>
        <v>307321500</v>
      </c>
      <c r="K152" s="101">
        <f t="shared" si="11"/>
        <v>307321500</v>
      </c>
      <c r="L152" s="101">
        <f t="shared" si="11"/>
        <v>0</v>
      </c>
      <c r="M152" s="108">
        <f>H9/E9</f>
        <v>807821.4145234494</v>
      </c>
      <c r="N152" s="108">
        <f>F152/E152</f>
        <v>342887.223903177</v>
      </c>
      <c r="O152" s="108">
        <f>J152/E152</f>
        <v>464934.1906202723</v>
      </c>
      <c r="P152"/>
      <c r="Q152"/>
    </row>
    <row r="153" spans="2:17" ht="15">
      <c r="B153" s="120"/>
      <c r="C153" s="121"/>
      <c r="D153" s="121"/>
      <c r="E153" s="122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/>
      <c r="Q153"/>
    </row>
    <row r="154" spans="2:20" ht="18.75">
      <c r="B154" s="125" t="s">
        <v>64</v>
      </c>
      <c r="C154" s="55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</row>
    <row r="156" ht="14.25">
      <c r="G156" s="123"/>
    </row>
  </sheetData>
  <sheetProtection selectLockedCells="1" selectUnlockedCells="1"/>
  <mergeCells count="29">
    <mergeCell ref="J148:L148"/>
    <mergeCell ref="H63:S63"/>
    <mergeCell ref="M148:O148"/>
    <mergeCell ref="H89:S89"/>
    <mergeCell ref="H115:S115"/>
    <mergeCell ref="H11:S11"/>
    <mergeCell ref="H37:S37"/>
    <mergeCell ref="B145:P145"/>
    <mergeCell ref="A5:A6"/>
    <mergeCell ref="B1:O1"/>
    <mergeCell ref="H5:S5"/>
    <mergeCell ref="F5:F6"/>
    <mergeCell ref="B5:B6"/>
    <mergeCell ref="D5:D6"/>
    <mergeCell ref="C5:C6"/>
    <mergeCell ref="B3:P3"/>
    <mergeCell ref="A4:B4"/>
    <mergeCell ref="G5:G6"/>
    <mergeCell ref="B2:S2"/>
    <mergeCell ref="B148:B149"/>
    <mergeCell ref="D148:D149"/>
    <mergeCell ref="E5:E6"/>
    <mergeCell ref="A115:F116"/>
    <mergeCell ref="A11:F12"/>
    <mergeCell ref="A37:F38"/>
    <mergeCell ref="A63:F64"/>
    <mergeCell ref="C148:C149"/>
    <mergeCell ref="F148:I148"/>
    <mergeCell ref="A89:F90"/>
  </mergeCells>
  <printOptions verticalCentered="1"/>
  <pageMargins left="0.07874015748031496" right="0.2" top="0.9" bottom="0.19" header="0.47" footer="0.1968503937007874"/>
  <pageSetup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Vanova</dc:creator>
  <cp:keywords/>
  <dc:description/>
  <cp:lastModifiedBy>Mracka</cp:lastModifiedBy>
  <cp:lastPrinted>2007-12-17T13:10:17Z</cp:lastPrinted>
  <dcterms:created xsi:type="dcterms:W3CDTF">2006-10-04T04:58:02Z</dcterms:created>
  <dcterms:modified xsi:type="dcterms:W3CDTF">2007-12-17T13:22:23Z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