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55" windowWidth="15330" windowHeight="4500" activeTab="0"/>
  </bookViews>
  <sheets>
    <sheet name="ZS_pril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la">'[5]Príloha _10 M'!#REF!</definedName>
    <definedName name="beata">'[5]Príloha _10 M'!#REF!</definedName>
    <definedName name="Beta">'[5]Príloha _10 M'!#REF!</definedName>
    <definedName name="da">'[2]Príloha _7'!#REF!</definedName>
    <definedName name="DAL">'[1]Uhrady'!$D$4:$D$513</definedName>
    <definedName name="dat">'[5]Príloha _10 M'!#REF!</definedName>
    <definedName name="DAT1">'[2]Príloha _7'!#REF!</definedName>
    <definedName name="DAT2">'[2]Príloha _7'!#REF!</definedName>
    <definedName name="dat3">'[4]Príloha _10 M'!#REF!</definedName>
    <definedName name="DAT7">'[2]Príloha _7'!#REF!</definedName>
    <definedName name="DAT8">'[4]Príloha _10 M'!#REF!</definedName>
    <definedName name="DATA">'[6]Príloha _7'!#REF!</definedName>
    <definedName name="Eva">'[5]Príloha _10 M'!#REF!</definedName>
    <definedName name="Gab">'[5]Príloha _10 M'!#REF!</definedName>
    <definedName name="Gabriel">'[5]Príloha _10 M'!#REF!</definedName>
    <definedName name="gabrielova">'[5]Príloha _10 M'!#REF!</definedName>
    <definedName name="koef">#REF!</definedName>
    <definedName name="MD">'[1]Uhrady'!$C$4:$C$513</definedName>
    <definedName name="_xlnm.Print_Area" localSheetId="0">'ZS_pril3'!$A$1:$E$38</definedName>
    <definedName name="Ucet">'[1]Uhrady'!$B$4:$B$513</definedName>
    <definedName name="UD2">'[1]Uhrady'!$A$4:$A$513</definedName>
    <definedName name="Viera">'[5]Príloha _10 M'!#REF!</definedName>
    <definedName name="wwww">'[4]Príloha _10 M'!#REF!</definedName>
    <definedName name="xls">'[4]Príloha _10 M'!#REF!</definedName>
    <definedName name="xxx">#REF!</definedName>
    <definedName name="xxxxx">'[4]Príloha _10 M'!#REF!</definedName>
  </definedNames>
  <calcPr fullCalcOnLoad="1"/>
</workbook>
</file>

<file path=xl/sharedStrings.xml><?xml version="1.0" encoding="utf-8"?>
<sst xmlns="http://schemas.openxmlformats.org/spreadsheetml/2006/main" count="69" uniqueCount="67">
  <si>
    <t>v tis. Sk</t>
  </si>
  <si>
    <t>Zdravotnícke výrobky, prístroje a zariadenia</t>
  </si>
  <si>
    <t>Ambulantná zdravotná starostlivosť</t>
  </si>
  <si>
    <t>Ústavná zdravotná starostlivosť</t>
  </si>
  <si>
    <t>Zdravotníctvo inde neklasifikované</t>
  </si>
  <si>
    <t>Číslo kapitoly / štátneho fondu / subjektu verejnej správy: 401</t>
  </si>
  <si>
    <t>Návrh rozpočtu výdavkov na ZS podľa funkčnej klasifikácie</t>
  </si>
  <si>
    <t>Názov kapitoly / ŠF / subjektu verejnej správy: Všeobecná zdravotná poisťovňa, a.s.</t>
  </si>
  <si>
    <t>EK: 637 034</t>
  </si>
  <si>
    <t xml:space="preserve">Druh rozpočtu: 4 </t>
  </si>
  <si>
    <t>Ukazovateľ funkčnej 
klasifikácie</t>
  </si>
  <si>
    <t>07</t>
  </si>
  <si>
    <t>ZDRAVOTNÍCTVO</t>
  </si>
  <si>
    <t>07.1</t>
  </si>
  <si>
    <t>07.1.1</t>
  </si>
  <si>
    <t>Farmaceutické výrobky</t>
  </si>
  <si>
    <t>07.1.3</t>
  </si>
  <si>
    <t>Terapeutické pomôcky a vybavenie</t>
  </si>
  <si>
    <t>07.2</t>
  </si>
  <si>
    <t>07.2.1</t>
  </si>
  <si>
    <t>Všeobecná lekárska zdravotná starostlivosť</t>
  </si>
  <si>
    <t>07.2.1.1</t>
  </si>
  <si>
    <t>Primárna zdravotná starostlivosť-praktický lekár pre dospelých</t>
  </si>
  <si>
    <t>07.2.1.2</t>
  </si>
  <si>
    <t>Primárna zdravotná starostlivosť-praktický lekár pre deti a dorast</t>
  </si>
  <si>
    <t>07.2.1.3</t>
  </si>
  <si>
    <t>Primárna zdravotná starostlivosť-gynekológ</t>
  </si>
  <si>
    <t>07.2.1.4</t>
  </si>
  <si>
    <t>Lekárska služba prvej pomoci</t>
  </si>
  <si>
    <t>07.2.1.5</t>
  </si>
  <si>
    <t>Záchranná zdravotná služba vrátane leteckej záchrannej služby</t>
  </si>
  <si>
    <t>07.2.2</t>
  </si>
  <si>
    <t>Špecializovaná zdravotná starostlivosť</t>
  </si>
  <si>
    <t>07.2.2.1</t>
  </si>
  <si>
    <t>Dialyzačné strediská</t>
  </si>
  <si>
    <t>07.2.2.2</t>
  </si>
  <si>
    <t>Špecializované zariadenia ambulantnej starostlivosti, v ktorých sa poskytuje zdravotná lekárska starostlivosť</t>
  </si>
  <si>
    <t>07.2.2.3</t>
  </si>
  <si>
    <t>Psychiatrické stacionáre</t>
  </si>
  <si>
    <t>07.2.3</t>
  </si>
  <si>
    <t>Stomatologické služby</t>
  </si>
  <si>
    <t>07.2.4</t>
  </si>
  <si>
    <t>Iné zdravotnícke služby</t>
  </si>
  <si>
    <t>07.2.4.1</t>
  </si>
  <si>
    <t>Agentúra domácej ošetrovateľskej starostlivosti</t>
  </si>
  <si>
    <t>07.2.4.2</t>
  </si>
  <si>
    <t>Dopravná zdravotná služba</t>
  </si>
  <si>
    <t>07.2.4.3</t>
  </si>
  <si>
    <t>Špecializované zariadenia ambulantnej starostlivosti, v ktorých sa neposkytuje zdravotná lekárska starostlivosť</t>
  </si>
  <si>
    <t>07.2.4.4</t>
  </si>
  <si>
    <t>Spoločné vyšetrovacie liečebné zložky</t>
  </si>
  <si>
    <t>07.3</t>
  </si>
  <si>
    <t>07.3.1</t>
  </si>
  <si>
    <t>Všeobecná nemocničná starostlivosť</t>
  </si>
  <si>
    <t>07.3.2</t>
  </si>
  <si>
    <t>Špecializovaná nemocničná starostlivosť</t>
  </si>
  <si>
    <t>07.3.4</t>
  </si>
  <si>
    <t>Služby opatrovateľských domov a zotavovní</t>
  </si>
  <si>
    <t>07.6</t>
  </si>
  <si>
    <t>07.6.0</t>
  </si>
  <si>
    <t>CELKOM ZDRAVOTNÁ STAROSTLIVOSŤ</t>
  </si>
  <si>
    <t>Liečenie v cudzine, vrátane EÚ</t>
  </si>
  <si>
    <t>Liečenie cudzincov aj z EÚ v SR</t>
  </si>
  <si>
    <t>Náhrady (bezdomovci - 637006, penalizačné faktúry PZS - 637031)</t>
  </si>
  <si>
    <t>2007          schválený rozpočet</t>
  </si>
  <si>
    <t>2007                   prehodnotený rozpočet</t>
  </si>
  <si>
    <t>2008                   návrh rozpočtu</t>
  </si>
</sst>
</file>

<file path=xl/styles.xml><?xml version="1.0" encoding="utf-8"?>
<styleSheet xmlns="http://schemas.openxmlformats.org/spreadsheetml/2006/main">
  <numFmts count="6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#,##0.000000"/>
    <numFmt numFmtId="166" formatCode="#,##0.000"/>
    <numFmt numFmtId="167" formatCode="#,##0.00000"/>
    <numFmt numFmtId="168" formatCode="&quot;Sk &quot;\ #,##0;&quot;Sk &quot;\ \-#,##0"/>
    <numFmt numFmtId="169" formatCode="&quot;Sk &quot;\ #,##0;[Red]&quot;Sk &quot;\ \-#,##0"/>
    <numFmt numFmtId="170" formatCode="&quot;Sk &quot;\ #,##0.00;&quot;Sk &quot;\ \-#,##0.00"/>
    <numFmt numFmtId="171" formatCode="&quot;Sk &quot;\ #,##0.00;[Red]&quot;Sk &quot;\ \-#,##0.00"/>
    <numFmt numFmtId="172" formatCode="_ &quot;Sk &quot;\ * #,##0_ ;_ &quot;Sk &quot;\ * \-#,##0_ ;_ &quot;Sk &quot;\ * &quot;-&quot;_ ;_ @_ "/>
    <numFmt numFmtId="173" formatCode="_ * #,##0_ ;_ * \-#,##0_ ;_ * &quot;-&quot;_ ;_ @_ "/>
    <numFmt numFmtId="174" formatCode="_ &quot;Sk &quot;\ * #,##0.00_ ;_ &quot;Sk &quot;\ * \-#,##0.00_ ;_ &quot;Sk &quot;\ * &quot;-&quot;??_ ;_ @_ "/>
    <numFmt numFmtId="175" formatCode="_ * #,##0.00_ ;_ * \-#,##0.00_ ;_ * &quot;-&quot;??_ ;_ @_ 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0.0000000"/>
    <numFmt numFmtId="181" formatCode="0.0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00000000"/>
    <numFmt numFmtId="188" formatCode="#,##0_ ;\-#,##0\ "/>
    <numFmt numFmtId="189" formatCode="0.0%"/>
    <numFmt numFmtId="190" formatCode="&quot;Áno&quot;;&quot;Áno&quot;;&quot;Nie&quot;"/>
    <numFmt numFmtId="191" formatCode="&quot;Pravda&quot;;&quot;Pravda&quot;;&quot;Nepravda&quot;"/>
    <numFmt numFmtId="192" formatCode="&quot;Zapnuté&quot;;&quot;Zapnuté&quot;;&quot;Vypnuté&quot;"/>
    <numFmt numFmtId="193" formatCode="[$-41B]d\.\ mmmm\ yyyy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,##0.00\ &quot;Sk&quot;"/>
    <numFmt numFmtId="198" formatCode="#,##0.0000"/>
    <numFmt numFmtId="199" formatCode="[$-41B]mmmm\ yy;@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_)"/>
    <numFmt numFmtId="205" formatCode="mm/dd/yy_)"/>
    <numFmt numFmtId="206" formatCode="d/m\."/>
    <numFmt numFmtId="207" formatCode="#,##0.000000000"/>
    <numFmt numFmtId="208" formatCode="d/m"/>
    <numFmt numFmtId="209" formatCode="#,##0\ &quot;Sk&quot;"/>
    <numFmt numFmtId="210" formatCode="000\ 00"/>
    <numFmt numFmtId="211" formatCode="#,##0\ &quot;Kč&quot;;\-#,##0\ &quot;Kč&quot;"/>
    <numFmt numFmtId="212" formatCode="#,##0\ &quot;Kč&quot;;[Red]\-#,##0\ &quot;Kč&quot;"/>
    <numFmt numFmtId="213" formatCode="#,##0.00\ &quot;Kč&quot;;\-#,##0.00\ &quot;Kč&quot;"/>
    <numFmt numFmtId="214" formatCode="#,##0.00\ &quot;Kč&quot;;[Red]\-#,##0.00\ &quot;Kč&quot;"/>
    <numFmt numFmtId="215" formatCode="_-* #,##0\ &quot;Kč&quot;_-;\-* #,##0\ &quot;Kč&quot;_-;_-* &quot;-&quot;\ &quot;Kč&quot;_-;_-@_-"/>
    <numFmt numFmtId="216" formatCode="_-* #,##0\ _K_č_-;\-* #,##0\ _K_č_-;_-* &quot;-&quot;\ _K_č_-;_-@_-"/>
    <numFmt numFmtId="217" formatCode="_-* #,##0.00\ &quot;Kč&quot;_-;\-* #,##0.00\ &quot;Kč&quot;_-;_-* &quot;-&quot;??\ &quot;Kč&quot;_-;_-@_-"/>
    <numFmt numFmtId="218" formatCode="_-* #,##0.00\ _K_č_-;\-* #,##0.00\ _K_č_-;_-* &quot;-&quot;??\ _K_č_-;_-@_-"/>
  </numFmts>
  <fonts count="16">
    <font>
      <sz val="10"/>
      <name val="AT*Switzerland"/>
      <family val="0"/>
    </font>
    <font>
      <b/>
      <sz val="10"/>
      <name val="AT*Switzerland"/>
      <family val="0"/>
    </font>
    <font>
      <i/>
      <sz val="10"/>
      <name val="AT*Switzerland"/>
      <family val="0"/>
    </font>
    <font>
      <b/>
      <i/>
      <sz val="10"/>
      <name val="AT*Switzerland"/>
      <family val="0"/>
    </font>
    <font>
      <sz val="10"/>
      <name val="Arial CE"/>
      <family val="0"/>
    </font>
    <font>
      <u val="single"/>
      <sz val="9"/>
      <color indexed="12"/>
      <name val="AT*Switzerland"/>
      <family val="0"/>
    </font>
    <font>
      <u val="single"/>
      <sz val="9"/>
      <color indexed="36"/>
      <name val="AT*Switzerland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Courier"/>
      <family val="0"/>
    </font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color indexed="12"/>
      <name val="Times New Roman"/>
      <family val="1"/>
    </font>
    <font>
      <b/>
      <sz val="14"/>
      <name val="Times New Roman"/>
      <family val="1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10" fontId="10" fillId="0" borderId="0" applyFont="0" applyFill="0" applyProtection="0">
      <alignment/>
    </xf>
    <xf numFmtId="0" fontId="1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15" fillId="0" borderId="0" applyFont="0">
      <alignment/>
      <protection/>
    </xf>
    <xf numFmtId="0" fontId="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26" applyFont="1" applyFill="1" applyBorder="1">
      <alignment/>
      <protection/>
    </xf>
    <xf numFmtId="0" fontId="7" fillId="0" borderId="0" xfId="26" applyFont="1">
      <alignment/>
      <protection/>
    </xf>
    <xf numFmtId="0" fontId="7" fillId="0" borderId="0" xfId="26" applyFont="1" applyAlignment="1">
      <alignment horizontal="right"/>
      <protection/>
    </xf>
    <xf numFmtId="0" fontId="10" fillId="0" borderId="0" xfId="26">
      <alignment/>
      <protection/>
    </xf>
    <xf numFmtId="3" fontId="12" fillId="0" borderId="0" xfId="26" applyNumberFormat="1" applyFont="1">
      <alignment/>
      <protection/>
    </xf>
    <xf numFmtId="0" fontId="7" fillId="0" borderId="0" xfId="26" applyFont="1" applyFill="1" applyAlignment="1">
      <alignment/>
      <protection/>
    </xf>
    <xf numFmtId="0" fontId="8" fillId="0" borderId="0" xfId="26" applyFont="1">
      <alignment/>
      <protection/>
    </xf>
    <xf numFmtId="49" fontId="8" fillId="2" borderId="1" xfId="26" applyNumberFormat="1" applyFont="1" applyFill="1" applyBorder="1" applyAlignment="1">
      <alignment/>
      <protection/>
    </xf>
    <xf numFmtId="3" fontId="8" fillId="2" borderId="1" xfId="26" applyNumberFormat="1" applyFont="1" applyFill="1" applyBorder="1" applyAlignment="1">
      <alignment horizontal="right"/>
      <protection/>
    </xf>
    <xf numFmtId="49" fontId="8" fillId="3" borderId="1" xfId="26" applyNumberFormat="1" applyFont="1" applyFill="1" applyBorder="1" applyAlignment="1">
      <alignment/>
      <protection/>
    </xf>
    <xf numFmtId="3" fontId="8" fillId="3" borderId="1" xfId="26" applyNumberFormat="1" applyFont="1" applyFill="1" applyBorder="1" applyAlignment="1">
      <alignment horizontal="right"/>
      <protection/>
    </xf>
    <xf numFmtId="49" fontId="8" fillId="0" borderId="1" xfId="26" applyNumberFormat="1" applyFont="1" applyBorder="1" applyAlignment="1">
      <alignment/>
      <protection/>
    </xf>
    <xf numFmtId="49" fontId="7" fillId="0" borderId="1" xfId="26" applyNumberFormat="1" applyFont="1" applyBorder="1" applyAlignment="1">
      <alignment/>
      <protection/>
    </xf>
    <xf numFmtId="3" fontId="7" fillId="0" borderId="1" xfId="26" applyNumberFormat="1" applyFont="1" applyBorder="1">
      <alignment/>
      <protection/>
    </xf>
    <xf numFmtId="3" fontId="8" fillId="0" borderId="1" xfId="26" applyNumberFormat="1" applyFont="1" applyBorder="1" applyAlignment="1">
      <alignment horizontal="right"/>
      <protection/>
    </xf>
    <xf numFmtId="3" fontId="8" fillId="0" borderId="1" xfId="26" applyNumberFormat="1" applyFont="1" applyBorder="1">
      <alignment/>
      <protection/>
    </xf>
    <xf numFmtId="3" fontId="7" fillId="0" borderId="1" xfId="26" applyNumberFormat="1" applyFont="1" applyFill="1" applyBorder="1">
      <alignment/>
      <protection/>
    </xf>
    <xf numFmtId="3" fontId="8" fillId="3" borderId="1" xfId="26" applyNumberFormat="1" applyFont="1" applyFill="1" applyBorder="1">
      <alignment/>
      <protection/>
    </xf>
    <xf numFmtId="49" fontId="7" fillId="0" borderId="1" xfId="26" applyNumberFormat="1" applyFont="1" applyFill="1" applyBorder="1" applyAlignment="1">
      <alignment/>
      <protection/>
    </xf>
    <xf numFmtId="3" fontId="7" fillId="0" borderId="0" xfId="26" applyNumberFormat="1" applyFont="1">
      <alignment/>
      <protection/>
    </xf>
    <xf numFmtId="0" fontId="10" fillId="0" borderId="0" xfId="26" applyFont="1">
      <alignment/>
      <protection/>
    </xf>
    <xf numFmtId="4" fontId="13" fillId="0" borderId="0" xfId="26" applyNumberFormat="1" applyFont="1" applyFill="1" applyBorder="1">
      <alignment/>
      <protection/>
    </xf>
    <xf numFmtId="14" fontId="14" fillId="0" borderId="0" xfId="26" applyNumberFormat="1" applyFont="1" applyAlignment="1">
      <alignment horizontal="left"/>
      <protection/>
    </xf>
    <xf numFmtId="0" fontId="8" fillId="0" borderId="0" xfId="27" applyFont="1" applyAlignment="1">
      <alignment horizontal="right"/>
      <protection/>
    </xf>
    <xf numFmtId="199" fontId="8" fillId="0" borderId="2" xfId="26" applyNumberFormat="1" applyFont="1" applyBorder="1" applyAlignment="1">
      <alignment horizontal="center" vertical="center" wrapText="1"/>
      <protection/>
    </xf>
    <xf numFmtId="199" fontId="8" fillId="0" borderId="3" xfId="26" applyNumberFormat="1" applyFont="1" applyBorder="1" applyAlignment="1">
      <alignment horizontal="center" vertical="center" wrapText="1"/>
      <protection/>
    </xf>
    <xf numFmtId="49" fontId="8" fillId="2" borderId="4" xfId="26" applyNumberFormat="1" applyFont="1" applyFill="1" applyBorder="1" applyAlignment="1">
      <alignment/>
      <protection/>
    </xf>
    <xf numFmtId="3" fontId="8" fillId="2" borderId="5" xfId="26" applyNumberFormat="1" applyFont="1" applyFill="1" applyBorder="1" applyAlignment="1">
      <alignment horizontal="right"/>
      <protection/>
    </xf>
    <xf numFmtId="49" fontId="8" fillId="3" borderId="4" xfId="26" applyNumberFormat="1" applyFont="1" applyFill="1" applyBorder="1" applyAlignment="1">
      <alignment/>
      <protection/>
    </xf>
    <xf numFmtId="3" fontId="8" fillId="3" borderId="5" xfId="26" applyNumberFormat="1" applyFont="1" applyFill="1" applyBorder="1" applyAlignment="1">
      <alignment horizontal="right"/>
      <protection/>
    </xf>
    <xf numFmtId="49" fontId="8" fillId="0" borderId="4" xfId="26" applyNumberFormat="1" applyFont="1" applyBorder="1" applyAlignment="1">
      <alignment/>
      <protection/>
    </xf>
    <xf numFmtId="3" fontId="7" fillId="0" borderId="5" xfId="26" applyNumberFormat="1" applyFont="1" applyBorder="1">
      <alignment/>
      <protection/>
    </xf>
    <xf numFmtId="3" fontId="8" fillId="0" borderId="5" xfId="26" applyNumberFormat="1" applyFont="1" applyBorder="1" applyAlignment="1">
      <alignment horizontal="right"/>
      <protection/>
    </xf>
    <xf numFmtId="3" fontId="8" fillId="0" borderId="5" xfId="26" applyNumberFormat="1" applyFont="1" applyBorder="1">
      <alignment/>
      <protection/>
    </xf>
    <xf numFmtId="3" fontId="8" fillId="3" borderId="5" xfId="26" applyNumberFormat="1" applyFont="1" applyFill="1" applyBorder="1">
      <alignment/>
      <protection/>
    </xf>
    <xf numFmtId="49" fontId="7" fillId="0" borderId="4" xfId="26" applyNumberFormat="1" applyFont="1" applyFill="1" applyBorder="1" applyAlignment="1">
      <alignment/>
      <protection/>
    </xf>
    <xf numFmtId="3" fontId="7" fillId="0" borderId="5" xfId="26" applyNumberFormat="1" applyFont="1" applyFill="1" applyBorder="1">
      <alignment/>
      <protection/>
    </xf>
    <xf numFmtId="49" fontId="7" fillId="0" borderId="4" xfId="26" applyNumberFormat="1" applyFont="1" applyBorder="1" applyAlignment="1">
      <alignment/>
      <protection/>
    </xf>
    <xf numFmtId="49" fontId="8" fillId="2" borderId="6" xfId="26" applyNumberFormat="1" applyFont="1" applyFill="1" applyBorder="1" applyAlignment="1">
      <alignment/>
      <protection/>
    </xf>
    <xf numFmtId="49" fontId="8" fillId="2" borderId="7" xfId="26" applyNumberFormat="1" applyFont="1" applyFill="1" applyBorder="1" applyAlignment="1">
      <alignment/>
      <protection/>
    </xf>
    <xf numFmtId="3" fontId="8" fillId="2" borderId="7" xfId="26" applyNumberFormat="1" applyFont="1" applyFill="1" applyBorder="1">
      <alignment/>
      <protection/>
    </xf>
    <xf numFmtId="3" fontId="8" fillId="2" borderId="8" xfId="26" applyNumberFormat="1" applyFont="1" applyFill="1" applyBorder="1">
      <alignment/>
      <protection/>
    </xf>
    <xf numFmtId="199" fontId="8" fillId="0" borderId="9" xfId="26" applyNumberFormat="1" applyFont="1" applyFill="1" applyBorder="1" applyAlignment="1">
      <alignment horizontal="center" vertical="center" wrapText="1"/>
      <protection/>
    </xf>
    <xf numFmtId="199" fontId="8" fillId="0" borderId="2" xfId="26" applyNumberFormat="1" applyFont="1" applyFill="1" applyBorder="1" applyAlignment="1">
      <alignment horizontal="center" vertical="center" wrapText="1"/>
      <protection/>
    </xf>
  </cellXfs>
  <cellStyles count="17">
    <cellStyle name="Normal" xfId="0"/>
    <cellStyle name="_x0000__x0002_" xfId="15"/>
    <cellStyle name="1000 Sk_KL" xfId="16"/>
    <cellStyle name="C|‰" xfId="17"/>
    <cellStyle name="Comma" xfId="18"/>
    <cellStyle name="Comma [0]" xfId="19"/>
    <cellStyle name="Hyperlink" xfId="20"/>
    <cellStyle name="Currency" xfId="21"/>
    <cellStyle name="Currency [0]" xfId="22"/>
    <cellStyle name="Nedefinován" xfId="23"/>
    <cellStyle name="Normal_preroz_1q1999" xfId="24"/>
    <cellStyle name="normální_4%stat_7.6.2006ESA_ZP rozpocet 2007 - 2009" xfId="25"/>
    <cellStyle name="normální_Sešit1" xfId="26"/>
    <cellStyle name="normální_vykaz_Fin_OST_2003_2004" xfId="27"/>
    <cellStyle name="Percent" xfId="28"/>
    <cellStyle name="Popis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UhradyN2002Apoll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ek\ROZPOCET%20A%20ROZBORY\AKCIOVA_SPOLOCNOST\VALNE_ZHROMAZDENIA\07_10_2005\OFP_len_II_polrok_05\OFP_len_II_polrok_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WIN\EXCEL\V&#353;ZP%20a.s\2007\Hospod&#225;renie\v&#253;ber%20poistn&#233;ho\Vyb%20feb07%20dla%20platitelov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ek\ROZPOCET%20A%20ROZBORY\AKCIOVA_SPOLOCNOST\VALNE_ZHROMAZDENIA\3_VZ_07_10_2005\OFP_rok%202006\OFP_II_polrok_20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ek\ROZPOCET%20A%20ROZBORY\AKCIOVA_SPOLOCNOST\VALNE_ZHROMAZDENIA\07_10_2005\OFP_rok%202006\OFP_II_polrok_200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astorova.VSZP\Local%20Settings\Temporary%20Internet%20Files\OLK1\Uek\ROZPOCET%20A%20ROZBORY\AKCIOVA_SPOLOCNOST\VALNE_ZHROMAZDENIA\07_10_2005\OFP_len_II_polrok_05\OFP_len_II_polrok_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hrady"/>
      <sheetName val="Poplatky"/>
      <sheetName val=" Zalohy"/>
      <sheetName val="Vysledok"/>
      <sheetName val="0302"/>
      <sheetName val="060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íloha_ 1_ Poist"/>
      <sheetName val="Priloha_2_PZS"/>
      <sheetName val="Priloha_3_N_V"/>
      <sheetName val="Priloha_4_RN"/>
      <sheetName val="Priloha_5_P_V"/>
      <sheetName val="Priloha_6_Aktiva"/>
      <sheetName val="Priloha_6_Pasiva"/>
      <sheetName val="Príloha _7"/>
      <sheetName val="Hárok2"/>
      <sheetName val="Hárok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 vyber"/>
      <sheetName val="Sum do prerozd-bez RZ"/>
      <sheetName val="feb07 pobocky"/>
      <sheetName val="feb07-RZ pobocky"/>
      <sheetName val="feb07-RZ pob.bez opráv r.200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íloha_ 1_ Poist"/>
      <sheetName val="Priloha_2_PZS"/>
      <sheetName val="Príloha_3_ PZS"/>
      <sheetName val="Priloha_4_N_V"/>
      <sheetName val="Priloha_5_RN"/>
      <sheetName val="Priloha_6_P_V"/>
      <sheetName val="Priloha_7_SV"/>
      <sheetName val="Priloha_9_majetok"/>
      <sheetName val="Príloha _10 M"/>
      <sheetName val="Priloha 11M"/>
      <sheetName val="Hárok2"/>
      <sheetName val="Hárok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íloha_ 1_ Poist"/>
      <sheetName val="Priloha_2_PZS"/>
      <sheetName val="Príloha_3_ PZS"/>
      <sheetName val="Priloha_4_N_V"/>
      <sheetName val="Priloha_5_RN"/>
      <sheetName val="Priloha_6_P_V"/>
      <sheetName val="Priloha_7_SV"/>
      <sheetName val="Priloha_9_majetok"/>
      <sheetName val="Príloha _10 M"/>
      <sheetName val="Priloha 11M"/>
      <sheetName val="Hárok2"/>
      <sheetName val="Hárok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íloha_ 1_ Poist"/>
      <sheetName val="Priloha_2_PZS"/>
      <sheetName val="Priloha_3_N_V"/>
      <sheetName val="Priloha_4_RN"/>
      <sheetName val="Priloha_5_P_V"/>
      <sheetName val="Priloha_6_Aktiva"/>
      <sheetName val="Priloha_6_Pasiva"/>
      <sheetName val="Príloha _7"/>
      <sheetName val="Hárok2"/>
      <sheetName val="Hárok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="85" zoomScaleNormal="85" workbookViewId="0" topLeftCell="A1">
      <selection activeCell="E32" sqref="E32"/>
    </sheetView>
  </sheetViews>
  <sheetFormatPr defaultColWidth="9.00390625" defaultRowHeight="12.75"/>
  <cols>
    <col min="1" max="1" width="9.125" style="4" customWidth="1"/>
    <col min="2" max="2" width="103.00390625" style="4" customWidth="1"/>
    <col min="3" max="5" width="15.75390625" style="21" customWidth="1"/>
    <col min="6" max="6" width="10.875" style="5" bestFit="1" customWidth="1"/>
    <col min="7" max="16384" width="9.125" style="4" customWidth="1"/>
  </cols>
  <sheetData>
    <row r="1" spans="1:5" ht="15.75">
      <c r="A1" s="1" t="s">
        <v>5</v>
      </c>
      <c r="B1" s="2"/>
      <c r="C1" s="3"/>
      <c r="D1" s="3"/>
      <c r="E1" s="3" t="s">
        <v>6</v>
      </c>
    </row>
    <row r="2" spans="1:5" ht="15.75">
      <c r="A2" s="1" t="s">
        <v>7</v>
      </c>
      <c r="B2" s="2"/>
      <c r="C2" s="3"/>
      <c r="D2" s="3"/>
      <c r="E2" s="3" t="s">
        <v>8</v>
      </c>
    </row>
    <row r="3" spans="1:5" ht="15.75">
      <c r="A3" s="6" t="s">
        <v>9</v>
      </c>
      <c r="B3" s="2"/>
      <c r="C3" s="20"/>
      <c r="D3" s="20"/>
      <c r="E3" s="20">
        <v>637006</v>
      </c>
    </row>
    <row r="4" spans="1:5" ht="15.75">
      <c r="A4" s="7"/>
      <c r="B4" s="2"/>
      <c r="C4" s="20"/>
      <c r="D4" s="20"/>
      <c r="E4" s="20">
        <v>637031</v>
      </c>
    </row>
    <row r="5" spans="1:5" ht="16.5" thickBot="1">
      <c r="A5" s="7"/>
      <c r="B5" s="2"/>
      <c r="C5" s="2"/>
      <c r="D5" s="2"/>
      <c r="E5" s="24" t="s">
        <v>0</v>
      </c>
    </row>
    <row r="6" spans="1:5" ht="48.75" customHeight="1">
      <c r="A6" s="43" t="s">
        <v>10</v>
      </c>
      <c r="B6" s="44"/>
      <c r="C6" s="25" t="s">
        <v>64</v>
      </c>
      <c r="D6" s="25" t="s">
        <v>65</v>
      </c>
      <c r="E6" s="26" t="s">
        <v>66</v>
      </c>
    </row>
    <row r="7" spans="1:5" ht="15.75">
      <c r="A7" s="27" t="s">
        <v>11</v>
      </c>
      <c r="B7" s="8" t="s">
        <v>12</v>
      </c>
      <c r="C7" s="9">
        <f>C8+C11+C28+C32</f>
        <v>47723668</v>
      </c>
      <c r="D7" s="9">
        <f>D8+D11+D28+D32</f>
        <v>47723668</v>
      </c>
      <c r="E7" s="28">
        <f>E8+E11+E28+E32</f>
        <v>52153864.99999999</v>
      </c>
    </row>
    <row r="8" spans="1:5" ht="15.75">
      <c r="A8" s="29" t="s">
        <v>13</v>
      </c>
      <c r="B8" s="10" t="s">
        <v>1</v>
      </c>
      <c r="C8" s="11">
        <f>SUM(C9:C10)</f>
        <v>17812017</v>
      </c>
      <c r="D8" s="11">
        <f>SUM(D9:D10)</f>
        <v>17978367</v>
      </c>
      <c r="E8" s="30">
        <f>SUM(E9:E10)</f>
        <v>19526606.432085734</v>
      </c>
    </row>
    <row r="9" spans="1:5" ht="15.75">
      <c r="A9" s="31" t="s">
        <v>14</v>
      </c>
      <c r="B9" s="13" t="s">
        <v>15</v>
      </c>
      <c r="C9" s="14">
        <v>16030815</v>
      </c>
      <c r="D9" s="14">
        <v>16196650</v>
      </c>
      <c r="E9" s="32">
        <v>17573945.987032607</v>
      </c>
    </row>
    <row r="10" spans="1:5" ht="15.75">
      <c r="A10" s="31" t="s">
        <v>16</v>
      </c>
      <c r="B10" s="13" t="s">
        <v>17</v>
      </c>
      <c r="C10" s="14">
        <v>1781202</v>
      </c>
      <c r="D10" s="14">
        <v>1781717</v>
      </c>
      <c r="E10" s="32">
        <v>1952660.445053125</v>
      </c>
    </row>
    <row r="11" spans="1:5" ht="15.75">
      <c r="A11" s="29" t="s">
        <v>18</v>
      </c>
      <c r="B11" s="10" t="s">
        <v>2</v>
      </c>
      <c r="C11" s="11">
        <f>C12+C18+C22+C23</f>
        <v>18468139</v>
      </c>
      <c r="D11" s="11">
        <f>D12+D18+D22+D23</f>
        <v>17115929</v>
      </c>
      <c r="E11" s="30">
        <f>E12+E18+E22+E23</f>
        <v>17736616.493981667</v>
      </c>
    </row>
    <row r="12" spans="1:5" ht="15.75">
      <c r="A12" s="31" t="s">
        <v>19</v>
      </c>
      <c r="B12" s="12" t="s">
        <v>20</v>
      </c>
      <c r="C12" s="15">
        <f>SUM(C13:C17)</f>
        <v>4421542</v>
      </c>
      <c r="D12" s="15">
        <f>SUM(D13:D17)</f>
        <v>3690124</v>
      </c>
      <c r="E12" s="33">
        <f>SUM(E13:E17)</f>
        <v>3958121.476085377</v>
      </c>
    </row>
    <row r="13" spans="1:5" ht="15.75">
      <c r="A13" s="31" t="s">
        <v>21</v>
      </c>
      <c r="B13" s="13" t="s">
        <v>22</v>
      </c>
      <c r="C13" s="14">
        <v>1138739</v>
      </c>
      <c r="D13" s="14">
        <v>1095914</v>
      </c>
      <c r="E13" s="32">
        <v>1175506.3376230495</v>
      </c>
    </row>
    <row r="14" spans="1:5" ht="15.75">
      <c r="A14" s="31" t="s">
        <v>23</v>
      </c>
      <c r="B14" s="13" t="s">
        <v>24</v>
      </c>
      <c r="C14" s="14">
        <v>790763</v>
      </c>
      <c r="D14" s="14">
        <v>655918</v>
      </c>
      <c r="E14" s="32">
        <v>703554.4568109624</v>
      </c>
    </row>
    <row r="15" spans="1:5" ht="15.75">
      <c r="A15" s="31" t="s">
        <v>25</v>
      </c>
      <c r="B15" s="13" t="s">
        <v>26</v>
      </c>
      <c r="C15" s="14">
        <v>350007</v>
      </c>
      <c r="D15" s="14">
        <v>364181</v>
      </c>
      <c r="E15" s="32">
        <v>390630.0203486793</v>
      </c>
    </row>
    <row r="16" spans="1:5" ht="15.75">
      <c r="A16" s="31" t="s">
        <v>27</v>
      </c>
      <c r="B16" s="13" t="s">
        <v>28</v>
      </c>
      <c r="C16" s="14">
        <v>281887</v>
      </c>
      <c r="D16" s="14">
        <v>222238</v>
      </c>
      <c r="E16" s="32">
        <v>238377.85395348666</v>
      </c>
    </row>
    <row r="17" spans="1:5" ht="15.75">
      <c r="A17" s="31" t="s">
        <v>29</v>
      </c>
      <c r="B17" s="13" t="s">
        <v>30</v>
      </c>
      <c r="C17" s="14">
        <v>1860146</v>
      </c>
      <c r="D17" s="14">
        <v>1351873</v>
      </c>
      <c r="E17" s="32">
        <v>1450052.807349199</v>
      </c>
    </row>
    <row r="18" spans="1:5" ht="15.75">
      <c r="A18" s="31" t="s">
        <v>31</v>
      </c>
      <c r="B18" s="12" t="s">
        <v>32</v>
      </c>
      <c r="C18" s="16">
        <f>SUM(C19:C21)</f>
        <v>5642242</v>
      </c>
      <c r="D18" s="16">
        <f>SUM(D19:D21)</f>
        <v>6439778</v>
      </c>
      <c r="E18" s="34">
        <f>SUM(E19:E21)</f>
        <v>6666653.818095061</v>
      </c>
    </row>
    <row r="19" spans="1:5" ht="15.75">
      <c r="A19" s="31" t="s">
        <v>33</v>
      </c>
      <c r="B19" s="13" t="s">
        <v>34</v>
      </c>
      <c r="C19" s="14">
        <v>1690010</v>
      </c>
      <c r="D19" s="14">
        <v>1452468</v>
      </c>
      <c r="E19" s="32">
        <f>1548748.76864072-200000</f>
        <v>1348748.76864072</v>
      </c>
    </row>
    <row r="20" spans="1:5" ht="15.75">
      <c r="A20" s="31" t="s">
        <v>35</v>
      </c>
      <c r="B20" s="13" t="s">
        <v>36</v>
      </c>
      <c r="C20" s="14">
        <v>3892549</v>
      </c>
      <c r="D20" s="14">
        <v>4919048</v>
      </c>
      <c r="E20" s="32">
        <v>5245118.070612339</v>
      </c>
    </row>
    <row r="21" spans="1:5" ht="15.75">
      <c r="A21" s="31" t="s">
        <v>37</v>
      </c>
      <c r="B21" s="13" t="s">
        <v>38</v>
      </c>
      <c r="C21" s="14">
        <v>59683</v>
      </c>
      <c r="D21" s="14">
        <v>68262</v>
      </c>
      <c r="E21" s="32">
        <v>72786.97884200102</v>
      </c>
    </row>
    <row r="22" spans="1:5" ht="15.75">
      <c r="A22" s="31" t="s">
        <v>39</v>
      </c>
      <c r="B22" s="12" t="s">
        <v>40</v>
      </c>
      <c r="C22" s="16">
        <v>1218197</v>
      </c>
      <c r="D22" s="16">
        <v>1451791</v>
      </c>
      <c r="E22" s="34">
        <v>1548026.685212126</v>
      </c>
    </row>
    <row r="23" spans="1:5" ht="15.75">
      <c r="A23" s="31" t="s">
        <v>41</v>
      </c>
      <c r="B23" s="12" t="s">
        <v>42</v>
      </c>
      <c r="C23" s="16">
        <f>SUM(C24:C27)</f>
        <v>7186158</v>
      </c>
      <c r="D23" s="16">
        <f>SUM(D24:D27)</f>
        <v>5534236</v>
      </c>
      <c r="E23" s="34">
        <f>SUM(E24:E27)</f>
        <v>5563814.514589103</v>
      </c>
    </row>
    <row r="24" spans="1:5" ht="15.75">
      <c r="A24" s="31" t="s">
        <v>43</v>
      </c>
      <c r="B24" s="13" t="s">
        <v>44</v>
      </c>
      <c r="C24" s="14">
        <v>116645</v>
      </c>
      <c r="D24" s="14">
        <v>118082</v>
      </c>
      <c r="E24" s="32">
        <v>125910.02667814941</v>
      </c>
    </row>
    <row r="25" spans="1:5" ht="15.75">
      <c r="A25" s="31" t="s">
        <v>45</v>
      </c>
      <c r="B25" s="13" t="s">
        <v>46</v>
      </c>
      <c r="C25" s="14">
        <v>455949</v>
      </c>
      <c r="D25" s="14">
        <v>448743</v>
      </c>
      <c r="E25" s="32">
        <v>478489.3108889152</v>
      </c>
    </row>
    <row r="26" spans="1:5" ht="15.75">
      <c r="A26" s="31" t="s">
        <v>47</v>
      </c>
      <c r="B26" s="13" t="s">
        <v>48</v>
      </c>
      <c r="C26" s="14">
        <v>550056</v>
      </c>
      <c r="D26" s="14">
        <v>550056</v>
      </c>
      <c r="E26" s="32">
        <v>584469.8349378087</v>
      </c>
    </row>
    <row r="27" spans="1:5" ht="15.75">
      <c r="A27" s="31" t="s">
        <v>49</v>
      </c>
      <c r="B27" s="13" t="s">
        <v>50</v>
      </c>
      <c r="C27" s="14">
        <v>6063508</v>
      </c>
      <c r="D27" s="14">
        <v>4417355</v>
      </c>
      <c r="E27" s="32">
        <f>4774945.34208423-400000</f>
        <v>4374945.34208423</v>
      </c>
    </row>
    <row r="28" spans="1:5" ht="15.75">
      <c r="A28" s="29" t="s">
        <v>51</v>
      </c>
      <c r="B28" s="10" t="s">
        <v>3</v>
      </c>
      <c r="C28" s="18">
        <f>SUM(C29:C31)</f>
        <v>10683409</v>
      </c>
      <c r="D28" s="18">
        <f>SUM(D29:D31)</f>
        <v>12035619</v>
      </c>
      <c r="E28" s="35">
        <f>SUM(E29:E31)</f>
        <v>13609914.864306696</v>
      </c>
    </row>
    <row r="29" spans="1:5" ht="15.75">
      <c r="A29" s="31" t="s">
        <v>52</v>
      </c>
      <c r="B29" s="13" t="s">
        <v>53</v>
      </c>
      <c r="C29" s="14">
        <f>7941374-1</f>
        <v>7941373</v>
      </c>
      <c r="D29" s="14">
        <v>9047735</v>
      </c>
      <c r="E29" s="32">
        <f>9780154.60320061+500000</f>
        <v>10280154.60320061</v>
      </c>
    </row>
    <row r="30" spans="1:5" ht="15.75">
      <c r="A30" s="31" t="s">
        <v>54</v>
      </c>
      <c r="B30" s="13" t="s">
        <v>55</v>
      </c>
      <c r="C30" s="14">
        <v>2234405</v>
      </c>
      <c r="D30" s="14">
        <v>2545689</v>
      </c>
      <c r="E30" s="32">
        <f>2751769.23509148+100000</f>
        <v>2851769.23509148</v>
      </c>
    </row>
    <row r="31" spans="1:5" ht="15.75">
      <c r="A31" s="31" t="s">
        <v>56</v>
      </c>
      <c r="B31" s="13" t="s">
        <v>57</v>
      </c>
      <c r="C31" s="14">
        <v>507631</v>
      </c>
      <c r="D31" s="14">
        <v>442195</v>
      </c>
      <c r="E31" s="32">
        <v>477991.02601460466</v>
      </c>
    </row>
    <row r="32" spans="1:5" ht="15.75">
      <c r="A32" s="29" t="s">
        <v>58</v>
      </c>
      <c r="B32" s="10" t="s">
        <v>4</v>
      </c>
      <c r="C32" s="18">
        <f>SUM(C33:C35)</f>
        <v>760103</v>
      </c>
      <c r="D32" s="18">
        <f>SUM(D33:D35)</f>
        <v>593753</v>
      </c>
      <c r="E32" s="35">
        <f>SUM(E33:E35)</f>
        <v>1280727.2096258989</v>
      </c>
    </row>
    <row r="33" spans="1:5" ht="15.75">
      <c r="A33" s="36" t="s">
        <v>59</v>
      </c>
      <c r="B33" s="19" t="s">
        <v>63</v>
      </c>
      <c r="C33" s="17">
        <f>400000+6000</f>
        <v>406000</v>
      </c>
      <c r="D33" s="17">
        <f>233650+6000</f>
        <v>239650</v>
      </c>
      <c r="E33" s="37">
        <v>501333.2838772975</v>
      </c>
    </row>
    <row r="34" spans="1:5" ht="15.75">
      <c r="A34" s="38" t="s">
        <v>59</v>
      </c>
      <c r="B34" s="19" t="s">
        <v>61</v>
      </c>
      <c r="C34" s="14">
        <v>220118</v>
      </c>
      <c r="D34" s="14">
        <v>220118</v>
      </c>
      <c r="E34" s="32">
        <v>535365.4913237428</v>
      </c>
    </row>
    <row r="35" spans="1:5" ht="15.75">
      <c r="A35" s="38" t="s">
        <v>59</v>
      </c>
      <c r="B35" s="19" t="s">
        <v>62</v>
      </c>
      <c r="C35" s="14">
        <v>133985</v>
      </c>
      <c r="D35" s="14">
        <v>133985</v>
      </c>
      <c r="E35" s="32">
        <v>244028.43442485842</v>
      </c>
    </row>
    <row r="36" spans="1:6" ht="16.5" thickBot="1">
      <c r="A36" s="39" t="s">
        <v>60</v>
      </c>
      <c r="B36" s="40"/>
      <c r="C36" s="41">
        <f>C8+C11+C28+C32</f>
        <v>47723668</v>
      </c>
      <c r="D36" s="41">
        <f>D8+D11+D28+D32</f>
        <v>47723668</v>
      </c>
      <c r="E36" s="42">
        <f>E8+E11+E28+E32</f>
        <v>52153864.99999999</v>
      </c>
      <c r="F36" s="22"/>
    </row>
    <row r="37" spans="1:5" ht="15.75">
      <c r="A37" s="2"/>
      <c r="B37" s="2"/>
      <c r="C37" s="20"/>
      <c r="D37" s="20"/>
      <c r="E37" s="20"/>
    </row>
    <row r="38" ht="18.75">
      <c r="B38" s="23"/>
    </row>
  </sheetData>
  <mergeCells count="1">
    <mergeCell ref="A6:B6"/>
  </mergeCells>
  <printOptions horizontalCentered="1" verticalCentered="1"/>
  <pageMargins left="0.15748031496062992" right="0.15748031496062992" top="1.0236220472440944" bottom="0.7874015748031497" header="0.5118110236220472" footer="0.5118110236220472"/>
  <pageSetup horizontalDpi="600" verticalDpi="600" orientation="landscape" paperSize="9" scale="75" r:id="rId1"/>
  <headerFooter alignWithMargins="0">
    <oddHeader>&amp;R&amp;12 Príloha č.3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VsZP</dc:creator>
  <cp:keywords/>
  <dc:description/>
  <cp:lastModifiedBy>pastorova</cp:lastModifiedBy>
  <cp:lastPrinted>2007-10-19T05:58:18Z</cp:lastPrinted>
  <dcterms:created xsi:type="dcterms:W3CDTF">2003-10-28T06:35:00Z</dcterms:created>
  <dcterms:modified xsi:type="dcterms:W3CDTF">2007-10-22T04:16:03Z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