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170" windowHeight="6015" tabRatio="901" activeTab="0"/>
  </bookViews>
  <sheets>
    <sheet name="Tab. č.1" sheetId="1" r:id="rId1"/>
    <sheet name="Tab. č.2" sheetId="2" r:id="rId2"/>
    <sheet name="Tab. č.3" sheetId="3" r:id="rId3"/>
    <sheet name="Tab. č.4" sheetId="4" r:id="rId4"/>
    <sheet name="Tab. č.5" sheetId="5" r:id="rId5"/>
    <sheet name="Tab. č.6" sheetId="6" r:id="rId6"/>
    <sheet name="Tab. č.7" sheetId="7" r:id="rId7"/>
    <sheet name="Graf č.1" sheetId="8" r:id="rId8"/>
    <sheet name="Graf č.2" sheetId="9" r:id="rId9"/>
    <sheet name="Graf č.3" sheetId="10" r:id="rId10"/>
  </sheets>
  <definedNames>
    <definedName name="_xlnm.Print_Titles" localSheetId="0">'Tab. č.1'!$3:$4</definedName>
    <definedName name="_xlnm.Print_Titles" localSheetId="2">'Tab. č.3'!$2:$3</definedName>
    <definedName name="_xlnm.Print_Titles" localSheetId="4">'Tab. č.5'!$A:$A,'Tab. č.5'!$2:$4</definedName>
    <definedName name="_xlnm.Print_Titles" localSheetId="5">'Tab. č.6'!$2:$2</definedName>
    <definedName name="_xlnm.Print_Titles" localSheetId="6">'Tab. č.7'!$1:$3</definedName>
    <definedName name="_xlnm.Print_Area" localSheetId="7">'Graf č.1'!$A$1:$M$41</definedName>
    <definedName name="_xlnm.Print_Area" localSheetId="9">'Graf č.3'!$A$1:$J$40</definedName>
    <definedName name="_xlnm.Print_Area" localSheetId="0">'Tab. č.1'!$A$1:$D$34</definedName>
    <definedName name="_xlnm.Print_Area" localSheetId="1">'Tab. č.2'!$A$1:$I$41</definedName>
    <definedName name="_xlnm.Print_Area" localSheetId="2">'Tab. č.3'!$A$1:$G$40</definedName>
    <definedName name="_xlnm.Print_Area" localSheetId="4">'Tab. č.5'!$A$1:$C$43</definedName>
    <definedName name="_xlnm.Print_Area" localSheetId="6">'Tab. č.7'!$A$1:$W$86</definedName>
  </definedNames>
  <calcPr fullCalcOnLoad="1"/>
</workbook>
</file>

<file path=xl/sharedStrings.xml><?xml version="1.0" encoding="utf-8"?>
<sst xmlns="http://schemas.openxmlformats.org/spreadsheetml/2006/main" count="771" uniqueCount="265">
  <si>
    <t>Pobočka</t>
  </si>
  <si>
    <t>IČO</t>
  </si>
  <si>
    <t>S + V spolu</t>
  </si>
  <si>
    <t>Banská Bystrica</t>
  </si>
  <si>
    <t>Bardejov</t>
  </si>
  <si>
    <t>Bratislava</t>
  </si>
  <si>
    <t>Čadca</t>
  </si>
  <si>
    <t>Dolný Kubín</t>
  </si>
  <si>
    <t>Galanta</t>
  </si>
  <si>
    <t>Humenné</t>
  </si>
  <si>
    <t>Košice</t>
  </si>
  <si>
    <t>Levice</t>
  </si>
  <si>
    <t>Lučenec</t>
  </si>
  <si>
    <t>Martin</t>
  </si>
  <si>
    <t>Michalovce</t>
  </si>
  <si>
    <t>Nitra</t>
  </si>
  <si>
    <t>Poprad</t>
  </si>
  <si>
    <t>Prešov</t>
  </si>
  <si>
    <t>Prievidza</t>
  </si>
  <si>
    <t>Rožňava</t>
  </si>
  <si>
    <t>Senica</t>
  </si>
  <si>
    <t>Spišská Nová Ves</t>
  </si>
  <si>
    <t>Stará Ľubovňa</t>
  </si>
  <si>
    <t>Svidník</t>
  </si>
  <si>
    <t>Topoľčany</t>
  </si>
  <si>
    <t>Trebišov</t>
  </si>
  <si>
    <t>Trenčín</t>
  </si>
  <si>
    <t>Trnava</t>
  </si>
  <si>
    <t>Veľký Krtíš</t>
  </si>
  <si>
    <t>Žiar nad Hronom</t>
  </si>
  <si>
    <t>Žilina</t>
  </si>
  <si>
    <t>Nové Zámky</t>
  </si>
  <si>
    <t>Dunajská Streda</t>
  </si>
  <si>
    <t>Považská Bystrica</t>
  </si>
  <si>
    <t>Liptovský Mikuláš</t>
  </si>
  <si>
    <t>Komárno</t>
  </si>
  <si>
    <t>Košice - okolie</t>
  </si>
  <si>
    <t>Rimavská Sobota</t>
  </si>
  <si>
    <t>Vranov nad Topľou</t>
  </si>
  <si>
    <t>Zvolen</t>
  </si>
  <si>
    <t>SPOLU</t>
  </si>
  <si>
    <t xml:space="preserve">Stav k </t>
  </si>
  <si>
    <t>31. januáru 2006</t>
  </si>
  <si>
    <t>28. februáru 2006</t>
  </si>
  <si>
    <t>31. marcu 2006</t>
  </si>
  <si>
    <t>30. aprílu 2006</t>
  </si>
  <si>
    <t>31. máju 2006</t>
  </si>
  <si>
    <t>30. júnu 2006</t>
  </si>
  <si>
    <t>Nemocnica s poliklinikou v Považskej Bystrici</t>
  </si>
  <si>
    <t>Fakultná nemocnica Trnava</t>
  </si>
  <si>
    <t>Nemocnica s poliklinikou Čadca</t>
  </si>
  <si>
    <t>Nemocnica s poliklinikou Lučenec</t>
  </si>
  <si>
    <t>Nemocnica s poliklinikou Liptovský Mikuláš</t>
  </si>
  <si>
    <t>31. júlu 2006</t>
  </si>
  <si>
    <t>31. augustu 2006</t>
  </si>
  <si>
    <t>Typ zdravotníckeho zariadenia</t>
  </si>
  <si>
    <t>Forma zdravotníckeho zariadenia</t>
  </si>
  <si>
    <t>S</t>
  </si>
  <si>
    <t>V</t>
  </si>
  <si>
    <t>Legenda:</t>
  </si>
  <si>
    <t>Bratislava - okolie</t>
  </si>
  <si>
    <t>30. septembru 2006</t>
  </si>
  <si>
    <t>31. októbru 2006</t>
  </si>
  <si>
    <t>Pohľadávka spolu v Sk</t>
  </si>
  <si>
    <t>00610470</t>
  </si>
  <si>
    <t>00165549</t>
  </si>
  <si>
    <t>00607231</t>
  </si>
  <si>
    <t>00610372</t>
  </si>
  <si>
    <t>17335965</t>
  </si>
  <si>
    <t>00610291</t>
  </si>
  <si>
    <t>00606707</t>
  </si>
  <si>
    <t>00610411</t>
  </si>
  <si>
    <t>00610577</t>
  </si>
  <si>
    <t>17335795</t>
  </si>
  <si>
    <t>Nemocnica s poliklinikou Rimavská Sobota</t>
  </si>
  <si>
    <t>00610615</t>
  </si>
  <si>
    <t>36077992</t>
  </si>
  <si>
    <t>00610712</t>
  </si>
  <si>
    <t>00610721</t>
  </si>
  <si>
    <t>00610381</t>
  </si>
  <si>
    <t>30. novembru 2006</t>
  </si>
  <si>
    <t>31. decembru 2006</t>
  </si>
  <si>
    <t>31. januáru 2007</t>
  </si>
  <si>
    <t>28. februáru 2007</t>
  </si>
  <si>
    <t>31. marcu 2007</t>
  </si>
  <si>
    <t>36119385</t>
  </si>
  <si>
    <t>30. aprílu 2007</t>
  </si>
  <si>
    <t>Fakultná NsP F.D. Roosevelta, Banská Bystrica</t>
  </si>
  <si>
    <t>Detská fakultná nemocnica, Bratislava</t>
  </si>
  <si>
    <t>Fakultná nemocnica s poliklinikou Bratislava</t>
  </si>
  <si>
    <t>Nemocnice a polikliniky, n.o., Bratislava</t>
  </si>
  <si>
    <t>Poliklinika Senec</t>
  </si>
  <si>
    <t>Nemocnica s poliklinikou Dunajská Streda</t>
  </si>
  <si>
    <t>Správa záväzkov a pohľadávok, Nitra (prevzaté od NsP  Šaľa, IČO: 00610305)</t>
  </si>
  <si>
    <t>Správa záväzkov a pohľadávok, Nitra (prevzaté od NsP Komárno, IČO: 17335639)</t>
  </si>
  <si>
    <t>Mestská poliklinika Hurbanovo, Hurbanovo</t>
  </si>
  <si>
    <t>Všeobecná nemocnica s poliklinikou Šahy, n.o., Šahy</t>
  </si>
  <si>
    <t>Nemocnica s poliklinikou Ilava, n.o.</t>
  </si>
  <si>
    <t>36597341</t>
  </si>
  <si>
    <t>Nemocnica s poliklinikou Skalica</t>
  </si>
  <si>
    <t>Nemocnica s poliklinikou Myjava</t>
  </si>
  <si>
    <t>Mestská nemocnica s poliklinikou n.o., Bánovce nad Bebravou</t>
  </si>
  <si>
    <t>Správa záväzkov a pohľadávok, Nitra (prevzaté od NsP II. typu, Topoľčany, IČO: 17 335 728)</t>
  </si>
  <si>
    <t>Fakultná nemocnica Trenčín</t>
  </si>
  <si>
    <t>Vranovská nemocnica, n.o., Vranov nad Topľou</t>
  </si>
  <si>
    <t>37887068</t>
  </si>
  <si>
    <t>Nemocnica s poliklinikou Nová Baňa, n.o.</t>
  </si>
  <si>
    <t>31908951</t>
  </si>
  <si>
    <t>Mestská nemocnica Banská Štiavnica, n.o.</t>
  </si>
  <si>
    <t>31908993</t>
  </si>
  <si>
    <t>31. máju 2007</t>
  </si>
  <si>
    <t>Názov zdravotníckeho zariadenia, sídlo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</si>
  <si>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</si>
  <si>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</si>
  <si>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</si>
  <si>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</si>
  <si>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</si>
  <si>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</si>
  <si>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</si>
  <si>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</si>
  <si>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</si>
  <si>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</si>
  <si>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</si>
  <si>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</si>
  <si>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</si>
  <si>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Forma zdravotníckeho zariadenia (S/V)</t>
  </si>
  <si>
    <t>ZZ v pôsobnosti MZ SR</t>
  </si>
  <si>
    <t xml:space="preserve">ZZ prechádzajúce na VÚC, obce a mestá, neziskové organizácie </t>
  </si>
  <si>
    <t>17335647</t>
  </si>
  <si>
    <t>NsP Sv. Lukáša, Galanta</t>
  </si>
  <si>
    <t>30. júnu 2007</t>
  </si>
  <si>
    <t>Spolu</t>
  </si>
  <si>
    <t>VII.07</t>
  </si>
  <si>
    <t>VI.07</t>
  </si>
  <si>
    <t>31. augustu 2007</t>
  </si>
  <si>
    <t>31. júlu 2007</t>
  </si>
  <si>
    <t>VIII.07</t>
  </si>
  <si>
    <t>30. septembru 2007</t>
  </si>
  <si>
    <t>IX.07</t>
  </si>
  <si>
    <t>Typ ZZ</t>
  </si>
  <si>
    <t>Forma ZZ (S/V)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</si>
  <si>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</si>
  <si>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</si>
  <si>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</si>
  <si>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</si>
  <si>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</si>
  <si>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</si>
  <si>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</si>
  <si>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</si>
  <si>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</si>
  <si>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</si>
  <si>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</si>
  <si>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</si>
  <si>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</si>
  <si>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 xml:space="preserve">Nemocnica s poliklinikou sv. Barbory Rožňava, a.s., Rožňava                                                                                                                                                                                                    </t>
  </si>
  <si>
    <t>Paller Miroslav</t>
  </si>
  <si>
    <t>499/2006</t>
  </si>
  <si>
    <t>Názov, sídlo</t>
  </si>
  <si>
    <t>31. októbru 2007</t>
  </si>
  <si>
    <t>X.07</t>
  </si>
  <si>
    <t>Nemocnica s poliklinikou Zvolen, Zvolen</t>
  </si>
  <si>
    <t>Nemocnica s poliklinikou Prievidza so sídlom v Bojniciach, Bojnice</t>
  </si>
  <si>
    <t>30. novembru 2007</t>
  </si>
  <si>
    <t>XI.07</t>
  </si>
  <si>
    <t>uznanie dlhu a záložná zmluva</t>
  </si>
  <si>
    <t>Nemocnica s poliklinikou Želiezovce</t>
  </si>
  <si>
    <t>00307696</t>
  </si>
  <si>
    <t>31. decembru 2007</t>
  </si>
  <si>
    <t>12_2007</t>
  </si>
  <si>
    <t>XII.07</t>
  </si>
  <si>
    <t>1_2008</t>
  </si>
  <si>
    <t>I.08</t>
  </si>
  <si>
    <t>Stav pohľadávky k</t>
  </si>
  <si>
    <t>29. februáru  2008</t>
  </si>
  <si>
    <t>31. januáru 2008</t>
  </si>
  <si>
    <t>2_2008</t>
  </si>
  <si>
    <t>II.08</t>
  </si>
  <si>
    <t>celkom odpustené penále v rámci GP</t>
  </si>
  <si>
    <t>dátum posúdenia splnenia podmienky pre GP</t>
  </si>
  <si>
    <t>Spĺňa podmienky GP A/N</t>
  </si>
  <si>
    <t>zaplatené dlžné poistné v súvislosti GP</t>
  </si>
  <si>
    <t>Mesto Šahy (prevzaté od NsP Šahy, IČO: 00610275)</t>
  </si>
  <si>
    <t>00307513</t>
  </si>
  <si>
    <t>Psychiatrická nemocnica, Hronovce</t>
  </si>
  <si>
    <t>00607266</t>
  </si>
  <si>
    <t>42041741</t>
  </si>
  <si>
    <t>31. marcu 2008</t>
  </si>
  <si>
    <t>3_2008</t>
  </si>
  <si>
    <t>III.08</t>
  </si>
  <si>
    <t>vyhodnotenie generálneho pardonu</t>
  </si>
  <si>
    <t xml:space="preserve">Odborný liečebný ústav psychiatrický, n.o. Predná Hora </t>
  </si>
  <si>
    <t>37954920</t>
  </si>
  <si>
    <t>Zariadenie po prevode na VÚC, obce, mestá + n.o. ( V )</t>
  </si>
  <si>
    <t>Zdravotnícke zariadenia v správe MZ SR ( S )</t>
  </si>
  <si>
    <t>Pohľadávky na poistnom</t>
  </si>
  <si>
    <t>Pohľadávka na poistnom</t>
  </si>
  <si>
    <t xml:space="preserve">Pohľadávka na poistnom </t>
  </si>
  <si>
    <t>Pohľadávka na poistnom v Sk</t>
  </si>
  <si>
    <t>Správa záväzkov a pohľadávok, Košice (prevzaté od Nemocnicu s poliklinikou svätej Barbory, Rožňava, IČO: 17335922)</t>
  </si>
  <si>
    <t>Revúcka medicínsko-humanitná, n.o., Revúca</t>
  </si>
  <si>
    <t>Psychiatrická liečebňa Samuela Bluma Plešivec</t>
  </si>
  <si>
    <t>Nemocnica s poliklinikou Trebišov</t>
  </si>
  <si>
    <t>4_2008</t>
  </si>
  <si>
    <t>IV.08</t>
  </si>
  <si>
    <t>30. aprílu 2008</t>
  </si>
  <si>
    <t>Poliklinika Tornaľa, Tornaľa</t>
  </si>
  <si>
    <t>00610640</t>
  </si>
  <si>
    <t>Správa záväzkov a pohľadávok, Košice (prevzaté od NsP Š.Kukuru Michalovce, IČO:17335663)</t>
  </si>
  <si>
    <t>N</t>
  </si>
  <si>
    <t>Všeobecná nemocnica Hnúšťa, n.o.</t>
  </si>
  <si>
    <t>5_2008</t>
  </si>
  <si>
    <t>31. máju 2008</t>
  </si>
  <si>
    <t>V.08</t>
  </si>
  <si>
    <t>Fakultná nemocnica L. Pasteura Košice</t>
  </si>
  <si>
    <t>Správa záväzkov a pohľadávok, Nitra (prevzaté od NSP Levice, IČO: 00610267)</t>
  </si>
  <si>
    <t>Fakultná nemocnica J.A.Reimana, Prešov</t>
  </si>
  <si>
    <t>Pohľadávka na poistnom k 30.6.2008</t>
  </si>
  <si>
    <t>záložná zmluva k splátkovému kalendáru</t>
  </si>
  <si>
    <t>ex.zál.právo</t>
  </si>
  <si>
    <t>JUDr. Viera Kučerová</t>
  </si>
  <si>
    <t>EX 1289/2005</t>
  </si>
  <si>
    <t>EX 1288/2005</t>
  </si>
  <si>
    <t>EX 1303/2005</t>
  </si>
  <si>
    <t>EX 1302/2005</t>
  </si>
  <si>
    <t>JUDr. Táňa Pačesová</t>
  </si>
  <si>
    <t>EX 1264/2005</t>
  </si>
  <si>
    <t>EX 1265/2005</t>
  </si>
  <si>
    <t>A</t>
  </si>
  <si>
    <t>zmluvné záložné právo na nehnuteľnosti</t>
  </si>
  <si>
    <t>Poliklinika Turčianske Teplice</t>
  </si>
  <si>
    <t>Nemocnica Topoľčany n.o., Topoľčany</t>
  </si>
  <si>
    <t>JUDr. Ladislav Szabó</t>
  </si>
  <si>
    <t>EX 185/2006, EX 186/2006</t>
  </si>
  <si>
    <t>schválená výnimka</t>
  </si>
  <si>
    <t>Nemocnica s poliklinikou MUDr. L. N. Jégé Dolný Kubín</t>
  </si>
  <si>
    <t>00634905</t>
  </si>
  <si>
    <t>ex. zál. právo</t>
  </si>
  <si>
    <t>JUDr. Andrea Ondrejková</t>
  </si>
  <si>
    <t>EX 115/2006</t>
  </si>
  <si>
    <t>EX 116/2006</t>
  </si>
  <si>
    <t>EX 117/2006</t>
  </si>
  <si>
    <t>EX 118/2006</t>
  </si>
  <si>
    <t>EX 119/2006</t>
  </si>
  <si>
    <t>–</t>
  </si>
  <si>
    <t>JUDr. Rudolf Varga</t>
  </si>
  <si>
    <t>EX 170/2006</t>
  </si>
  <si>
    <t>Mestská nemocnica Rudolfa Korca, Zlaté Moravce</t>
  </si>
  <si>
    <t>6_2008</t>
  </si>
  <si>
    <t>6_2008 - 12_2007</t>
  </si>
  <si>
    <t>VI.08</t>
  </si>
  <si>
    <t>30. júnu 2008</t>
  </si>
  <si>
    <t>Rozdiel 6_ 2008 - 5_2008</t>
  </si>
  <si>
    <t>6_2008-12_2007</t>
  </si>
  <si>
    <t>novopredpí- sané penále</t>
  </si>
  <si>
    <t>suma úhrad dobrovoľných splátok</t>
  </si>
  <si>
    <t>Mesačný vývoj pohľadávok voči zdravotníckym zariadeniam za 
Sociálnu poisťovňu celkom (v Sk) od 31. januára 2006 do 30. júna 2008</t>
  </si>
  <si>
    <t>Vývoj pohľadávok (v Sk) zdravotníckych zariadení v roku 2007, 2008 podľa pobočiek</t>
  </si>
  <si>
    <t>Stav pohľadávok (v Sk) podľa pobočiek Sociálnej poisťovne a zdravotníckych zariadení k 30. júnu 2008</t>
  </si>
  <si>
    <t>Grafické znázornenie vývoja pohľadávok zdravotníckych zariadení v roku 2007, 2008</t>
  </si>
  <si>
    <t>Vývoj pohľadávok evidovaných voči zdravotníckym 
zariadeniam v pôsobnosti MZ SR (v Sk)</t>
  </si>
  <si>
    <t>Grafické znázornenie vývoja pohľadávok zdravotníckych zariadení v pôsobnosti MZ SR v období 
od 31.12.2007 do 30.6.2008</t>
  </si>
  <si>
    <t xml:space="preserve">Vývoj pohľadávok  evidovaných voči transformovaným
 zdravotníckym zariadeniam (v Sk) </t>
  </si>
  <si>
    <t xml:space="preserve">Grafické znázornenie vývoja pohľadávok transformovaných zdravotníckych zariadení v období 
od 31.12.2007 do 30.6.2008    </t>
  </si>
  <si>
    <t>Prehľad pohľadávok voči zdravotníckym zariadeniam v pôsobnosti MZ SR a transformovaným zdravotníckym zariadeniam (v Sk), 
spracovaný diferencovane podľa typu a formy k 30. júnu 2008</t>
  </si>
  <si>
    <t>Stav pohľadávok (v Sk) podľa pobočiek Sociálnej poisťovne a zdravotníckych zariadení k 30.6.2008 (exekúcia, splátkový kalendár, generálny pardon)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</si>
</sst>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,000"/>
    <numFmt numFmtId="165" formatCode="#,##0.00\ &quot;Sk&quot;"/>
    <numFmt numFmtId="166" formatCode="00,000,000"/>
    <numFmt numFmtId="167" formatCode="#,##0.00_ ;\-#,##0.00\ "/>
    <numFmt numFmtId="168" formatCode="_-* #,##0.00\ _€_-;\-* #,##0.00\ _€_-;_-* &quot;-&quot;??\ _€_-;_-@_-"/>
    <numFmt numFmtId="169" formatCode="#,##0.00_ ;[Red]\-#,##0.00\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[$-41B]d\.\ mmmm\ yyyy"/>
    <numFmt numFmtId="178" formatCode="#,##0.00\ _S_k"/>
    <numFmt numFmtId="179" formatCode="000\ 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_ ;[Red]\-0.00\ "/>
    <numFmt numFmtId="184" formatCode="mmm/yyyy"/>
    <numFmt numFmtId="185" formatCode="d/m/yy;@"/>
    <numFmt numFmtId="186" formatCode="d/m/yyyy;@"/>
    <numFmt numFmtId="187" formatCode="#,##0.000"/>
    <numFmt numFmtId="188" formatCode="#,##0.0000"/>
    <numFmt numFmtId="189" formatCode="#,##0.0"/>
    <numFmt numFmtId="190" formatCode="###\ ###\ ###\ ##0.00"/>
    <numFmt numFmtId="191" formatCode="0.0%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12.75"/>
      <name val="Arial"/>
      <family val="0"/>
    </font>
    <font>
      <b/>
      <sz val="8.25"/>
      <name val="Arial"/>
      <family val="2"/>
    </font>
    <font>
      <sz val="10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4" fontId="12" fillId="2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2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" fontId="7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/>
    </xf>
    <xf numFmtId="0" fontId="12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right" vertical="top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3" fillId="5" borderId="4" xfId="0" applyFont="1" applyFill="1" applyBorder="1" applyAlignment="1">
      <alignment/>
    </xf>
    <xf numFmtId="0" fontId="13" fillId="5" borderId="5" xfId="0" applyFont="1" applyFill="1" applyBorder="1" applyAlignment="1">
      <alignment/>
    </xf>
    <xf numFmtId="0" fontId="13" fillId="5" borderId="6" xfId="0" applyFont="1" applyFill="1" applyBorder="1" applyAlignment="1">
      <alignment horizontal="right"/>
    </xf>
    <xf numFmtId="4" fontId="13" fillId="5" borderId="1" xfId="0" applyNumberFormat="1" applyFont="1" applyFill="1" applyBorder="1" applyAlignment="1">
      <alignment horizontal="right"/>
    </xf>
    <xf numFmtId="0" fontId="13" fillId="5" borderId="4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2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8" fillId="2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Fill="1" applyBorder="1" applyAlignment="1">
      <alignment vertical="center"/>
    </xf>
    <xf numFmtId="14" fontId="12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vertical="top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169" fontId="0" fillId="0" borderId="0" xfId="0" applyNumberFormat="1" applyFont="1" applyBorder="1" applyAlignment="1">
      <alignment vertical="center"/>
    </xf>
    <xf numFmtId="4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2" borderId="0" xfId="0" applyNumberFormat="1" applyFont="1" applyFill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center" wrapText="1"/>
    </xf>
    <xf numFmtId="4" fontId="0" fillId="2" borderId="0" xfId="0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/>
    </xf>
    <xf numFmtId="169" fontId="1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3" fillId="5" borderId="6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4" fontId="0" fillId="2" borderId="0" xfId="0" applyNumberFormat="1" applyFont="1" applyFill="1" applyBorder="1" applyAlignment="1">
      <alignment horizontal="right" vertical="top" wrapText="1"/>
    </xf>
    <xf numFmtId="4" fontId="12" fillId="0" borderId="7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center" wrapText="1"/>
    </xf>
    <xf numFmtId="0" fontId="0" fillId="2" borderId="1" xfId="20" applyFont="1" applyFill="1" applyBorder="1" applyAlignment="1">
      <alignment vertical="top" wrapText="1"/>
      <protection/>
    </xf>
    <xf numFmtId="0" fontId="0" fillId="2" borderId="1" xfId="20" applyFont="1" applyFill="1" applyBorder="1" applyAlignment="1">
      <alignment horizontal="center" vertical="top" wrapText="1"/>
      <protection/>
    </xf>
    <xf numFmtId="4" fontId="14" fillId="2" borderId="0" xfId="0" applyNumberFormat="1" applyFont="1" applyFill="1" applyBorder="1" applyAlignment="1">
      <alignment vertical="top" wrapText="1"/>
    </xf>
    <xf numFmtId="4" fontId="0" fillId="2" borderId="0" xfId="0" applyNumberFormat="1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top"/>
    </xf>
    <xf numFmtId="4" fontId="13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 vertical="top"/>
    </xf>
    <xf numFmtId="191" fontId="0" fillId="0" borderId="0" xfId="0" applyNumberFormat="1" applyFont="1" applyFill="1" applyAlignment="1">
      <alignment vertical="center"/>
    </xf>
    <xf numFmtId="1" fontId="12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14" fontId="12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14" fontId="0" fillId="0" borderId="1" xfId="0" applyNumberFormat="1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/>
    </xf>
    <xf numFmtId="0" fontId="0" fillId="0" borderId="1" xfId="0" applyFont="1" applyFill="1" applyBorder="1" applyAlignment="1">
      <alignment horizontal="right" vertical="top" wrapText="1"/>
    </xf>
    <xf numFmtId="4" fontId="13" fillId="5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right" vertical="top" wrapText="1"/>
    </xf>
    <xf numFmtId="49" fontId="0" fillId="2" borderId="1" xfId="20" applyNumberFormat="1" applyFont="1" applyFill="1" applyBorder="1" applyAlignment="1">
      <alignment horizontal="right" vertical="top" wrapText="1"/>
      <protection/>
    </xf>
    <xf numFmtId="49" fontId="0" fillId="2" borderId="1" xfId="0" applyNumberFormat="1" applyFont="1" applyFill="1" applyBorder="1" applyAlignment="1">
      <alignment horizontal="right" vertical="top"/>
    </xf>
    <xf numFmtId="1" fontId="0" fillId="2" borderId="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 vertical="top"/>
    </xf>
    <xf numFmtId="167" fontId="0" fillId="2" borderId="1" xfId="15" applyNumberFormat="1" applyFont="1" applyFill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/>
    </xf>
    <xf numFmtId="0" fontId="14" fillId="5" borderId="6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top"/>
    </xf>
    <xf numFmtId="49" fontId="0" fillId="0" borderId="7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4" fontId="0" fillId="0" borderId="7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top" wrapText="1"/>
    </xf>
    <xf numFmtId="14" fontId="0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vertical="top"/>
    </xf>
    <xf numFmtId="4" fontId="0" fillId="0" borderId="7" xfId="0" applyNumberFormat="1" applyFont="1" applyFill="1" applyBorder="1" applyAlignment="1">
      <alignment vertical="top" wrapText="1"/>
    </xf>
    <xf numFmtId="14" fontId="0" fillId="0" borderId="7" xfId="0" applyNumberFormat="1" applyFont="1" applyFill="1" applyBorder="1" applyAlignment="1">
      <alignment vertical="top"/>
    </xf>
    <xf numFmtId="0" fontId="0" fillId="0" borderId="8" xfId="0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vertical="top"/>
    </xf>
    <xf numFmtId="4" fontId="0" fillId="0" borderId="8" xfId="0" applyNumberFormat="1" applyFont="1" applyFill="1" applyBorder="1" applyAlignment="1">
      <alignment vertical="top"/>
    </xf>
    <xf numFmtId="0" fontId="0" fillId="0" borderId="8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right" vertical="top" wrapText="1"/>
    </xf>
    <xf numFmtId="0" fontId="0" fillId="0" borderId="9" xfId="0" applyFont="1" applyFill="1" applyBorder="1" applyAlignment="1">
      <alignment vertical="top"/>
    </xf>
    <xf numFmtId="0" fontId="0" fillId="0" borderId="8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4" fontId="0" fillId="0" borderId="8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49" fontId="0" fillId="0" borderId="8" xfId="0" applyNumberFormat="1" applyFont="1" applyFill="1" applyBorder="1" applyAlignment="1">
      <alignment horizontal="right" vertical="top" wrapText="1"/>
    </xf>
    <xf numFmtId="0" fontId="0" fillId="0" borderId="8" xfId="20" applyFont="1" applyFill="1" applyBorder="1" applyAlignment="1">
      <alignment vertical="top" wrapText="1"/>
      <protection/>
    </xf>
    <xf numFmtId="0" fontId="0" fillId="0" borderId="8" xfId="20" applyFont="1" applyFill="1" applyBorder="1" applyAlignment="1">
      <alignment horizontal="center" vertical="top" wrapText="1"/>
      <protection/>
    </xf>
    <xf numFmtId="49" fontId="0" fillId="0" borderId="8" xfId="20" applyNumberFormat="1" applyFont="1" applyFill="1" applyBorder="1" applyAlignment="1">
      <alignment horizontal="right" vertical="top" wrapText="1"/>
      <protection/>
    </xf>
    <xf numFmtId="0" fontId="0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49" fontId="0" fillId="0" borderId="1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vertical="top"/>
    </xf>
    <xf numFmtId="0" fontId="0" fillId="0" borderId="8" xfId="0" applyFont="1" applyFill="1" applyBorder="1" applyAlignment="1">
      <alignment/>
    </xf>
    <xf numFmtId="0" fontId="0" fillId="0" borderId="14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vertical="top"/>
    </xf>
    <xf numFmtId="0" fontId="0" fillId="0" borderId="7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/>
    </xf>
    <xf numFmtId="4" fontId="0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4" xfId="0" applyNumberFormat="1" applyFont="1" applyFill="1" applyBorder="1" applyAlignment="1">
      <alignment horizontal="right" vertical="top"/>
    </xf>
    <xf numFmtId="167" fontId="0" fillId="0" borderId="1" xfId="15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4" fontId="0" fillId="2" borderId="0" xfId="0" applyNumberFormat="1" applyFill="1" applyAlignment="1">
      <alignment/>
    </xf>
    <xf numFmtId="4" fontId="6" fillId="0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4" fontId="0" fillId="2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vertical="center"/>
    </xf>
    <xf numFmtId="4" fontId="0" fillId="2" borderId="18" xfId="0" applyNumberFormat="1" applyFont="1" applyFill="1" applyBorder="1" applyAlignment="1">
      <alignment horizontal="right" vertical="center" wrapText="1"/>
    </xf>
    <xf numFmtId="14" fontId="1" fillId="2" borderId="17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2" borderId="18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vertical="center"/>
    </xf>
    <xf numFmtId="4" fontId="0" fillId="2" borderId="20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horizontal="right" vertical="center"/>
    </xf>
    <xf numFmtId="4" fontId="0" fillId="2" borderId="22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right" vertical="center"/>
    </xf>
    <xf numFmtId="4" fontId="0" fillId="2" borderId="26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/>
    </xf>
    <xf numFmtId="4" fontId="0" fillId="2" borderId="28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1" fillId="2" borderId="31" xfId="0" applyNumberFormat="1" applyFont="1" applyFill="1" applyBorder="1" applyAlignment="1">
      <alignment horizontal="right" vertical="center" wrapText="1"/>
    </xf>
    <xf numFmtId="4" fontId="0" fillId="2" borderId="8" xfId="0" applyNumberFormat="1" applyFont="1" applyFill="1" applyBorder="1" applyAlignment="1">
      <alignment vertical="center"/>
    </xf>
    <xf numFmtId="4" fontId="0" fillId="2" borderId="3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169" fontId="0" fillId="0" borderId="1" xfId="0" applyNumberFormat="1" applyFont="1" applyBorder="1" applyAlignment="1">
      <alignment vertical="center"/>
    </xf>
    <xf numFmtId="4" fontId="0" fillId="0" borderId="1" xfId="0" applyNumberFormat="1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4" fontId="0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 horizontal="right" wrapText="1"/>
    </xf>
    <xf numFmtId="4" fontId="0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14" fontId="12" fillId="0" borderId="1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right"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169" fontId="0" fillId="0" borderId="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4" fontId="0" fillId="0" borderId="1" xfId="0" applyNumberFormat="1" applyFill="1" applyBorder="1" applyAlignment="1">
      <alignment horizontal="right" wrapText="1"/>
    </xf>
    <xf numFmtId="169" fontId="1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1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67" fontId="0" fillId="2" borderId="1" xfId="15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/>
    </xf>
    <xf numFmtId="0" fontId="14" fillId="5" borderId="1" xfId="0" applyFont="1" applyFill="1" applyBorder="1" applyAlignment="1">
      <alignment/>
    </xf>
    <xf numFmtId="1" fontId="14" fillId="5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4" xfId="0" applyNumberFormat="1" applyFont="1" applyFill="1" applyBorder="1" applyAlignment="1">
      <alignment horizontal="center" vertical="center" wrapText="1"/>
    </xf>
    <xf numFmtId="4" fontId="13" fillId="4" borderId="5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" fontId="13" fillId="4" borderId="7" xfId="0" applyNumberFormat="1" applyFont="1" applyFill="1" applyBorder="1" applyAlignment="1">
      <alignment horizontal="center" vertical="center" wrapText="1"/>
    </xf>
    <xf numFmtId="4" fontId="13" fillId="4" borderId="8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Zdravotnícke zariadenia ku dňu 31.12.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175"/>
          <c:w val="0.98725"/>
          <c:h val="0.935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FF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č.1'!$A$2:$M$2</c:f>
              <c:strCache/>
            </c:strRef>
          </c:cat>
          <c:val>
            <c:numRef>
              <c:f>'Graf č.1'!$A$3:$M$3</c:f>
              <c:numCache/>
            </c:numRef>
          </c:val>
        </c:ser>
        <c:axId val="17718293"/>
        <c:axId val="25246910"/>
      </c:bar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0"/>
        <c:lblOffset val="100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Tisíce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1771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č.2'!$B$5:$B$11</c:f>
              <c:strCache/>
            </c:strRef>
          </c:cat>
          <c:val>
            <c:numRef>
              <c:f>'Graf č.2'!$C$5:$C$11</c:f>
              <c:numCache/>
            </c:numRef>
          </c:val>
        </c:ser>
        <c:gapWidth val="190"/>
        <c:axId val="25895599"/>
        <c:axId val="31733800"/>
      </c:barChart>
      <c:date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auto val="0"/>
        <c:noMultiLvlLbl val="0"/>
      </c:dateAx>
      <c:valAx>
        <c:axId val="3173380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9559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025"/>
                <c:y val="0.09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74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č.3'!$B$5:$B$17</c:f>
              <c:strCache/>
            </c:strRef>
          </c:cat>
          <c:val>
            <c:numRef>
              <c:f>'Graf č.3'!$C$5:$C$17</c:f>
              <c:numCache/>
            </c:numRef>
          </c:val>
        </c:ser>
        <c:gapWidth val="190"/>
        <c:axId val="17168745"/>
        <c:axId val="20300978"/>
      </c:barChart>
      <c:date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auto val="0"/>
        <c:noMultiLvlLbl val="0"/>
      </c:dateAx>
      <c:valAx>
        <c:axId val="20300978"/>
        <c:scaling>
          <c:orientation val="minMax"/>
          <c:max val="1000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108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12</xdr:col>
      <xdr:colOff>838200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1171575"/>
        <a:ext cx="112871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28575</xdr:rowOff>
    </xdr:from>
    <xdr:to>
      <xdr:col>8</xdr:col>
      <xdr:colOff>47625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9050" y="2705100"/>
        <a:ext cx="7734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9525</xdr:rowOff>
    </xdr:from>
    <xdr:to>
      <xdr:col>9</xdr:col>
      <xdr:colOff>219075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266700" y="2476500"/>
        <a:ext cx="85248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view="pageBreakPreview" zoomScale="75" zoomScaleSheetLayoutView="75" workbookViewId="0" topLeftCell="A1">
      <pane xSplit="2" ySplit="4" topLeftCell="C5" activePane="bottomRight" state="frozen"/>
      <selection pane="topLeft" activeCell="A1" sqref="A1:A3"/>
      <selection pane="topRight" activeCell="A1" sqref="A1:A3"/>
      <selection pane="bottomLeft" activeCell="A1" sqref="A1:A3"/>
      <selection pane="bottomRight" activeCell="C27" sqref="C27"/>
    </sheetView>
  </sheetViews>
  <sheetFormatPr defaultColWidth="9.140625" defaultRowHeight="15.75" customHeight="1"/>
  <cols>
    <col min="1" max="1" width="21.7109375" style="2" customWidth="1"/>
    <col min="2" max="2" width="23.00390625" style="1" customWidth="1"/>
    <col min="3" max="3" width="27.57421875" style="1" customWidth="1"/>
    <col min="4" max="4" width="24.8515625" style="15" customWidth="1"/>
    <col min="5" max="5" width="14.8515625" style="15" bestFit="1" customWidth="1"/>
    <col min="6" max="16384" width="9.140625" style="1" customWidth="1"/>
  </cols>
  <sheetData>
    <row r="1" spans="1:4" ht="53.25" customHeight="1">
      <c r="A1" s="347" t="s">
        <v>255</v>
      </c>
      <c r="B1" s="348"/>
      <c r="C1" s="348"/>
      <c r="D1" s="348"/>
    </row>
    <row r="2" spans="1:4" ht="8.25" customHeight="1">
      <c r="A2" s="348"/>
      <c r="B2" s="348"/>
      <c r="C2" s="348"/>
      <c r="D2" s="348"/>
    </row>
    <row r="3" spans="1:5" s="4" customFormat="1" ht="50.25" customHeight="1">
      <c r="A3" s="346" t="s">
        <v>41</v>
      </c>
      <c r="B3" s="286" t="s">
        <v>193</v>
      </c>
      <c r="C3" s="286" t="s">
        <v>192</v>
      </c>
      <c r="D3" s="287" t="s">
        <v>2</v>
      </c>
      <c r="E3" s="248"/>
    </row>
    <row r="4" spans="1:5" s="4" customFormat="1" ht="28.5" customHeight="1">
      <c r="A4" s="346"/>
      <c r="B4" s="288" t="s">
        <v>194</v>
      </c>
      <c r="C4" s="288" t="s">
        <v>194</v>
      </c>
      <c r="D4" s="288" t="s">
        <v>194</v>
      </c>
      <c r="E4" s="248"/>
    </row>
    <row r="5" spans="1:5" s="4" customFormat="1" ht="19.5" customHeight="1">
      <c r="A5" s="282" t="s">
        <v>42</v>
      </c>
      <c r="B5" s="283">
        <v>173622178</v>
      </c>
      <c r="C5" s="283">
        <v>540247030.61</v>
      </c>
      <c r="D5" s="284">
        <f aca="true" t="shared" si="0" ref="D5:D12">B5+C5</f>
        <v>713869208.61</v>
      </c>
      <c r="E5" s="247"/>
    </row>
    <row r="6" spans="1:5" s="4" customFormat="1" ht="19.5" customHeight="1">
      <c r="A6" s="250" t="s">
        <v>43</v>
      </c>
      <c r="B6" s="251">
        <v>148362968.95</v>
      </c>
      <c r="C6" s="251">
        <v>534214865.37</v>
      </c>
      <c r="D6" s="252">
        <f t="shared" si="0"/>
        <v>682577834.3199999</v>
      </c>
      <c r="E6" s="247"/>
    </row>
    <row r="7" spans="1:5" s="4" customFormat="1" ht="19.5" customHeight="1">
      <c r="A7" s="253" t="s">
        <v>44</v>
      </c>
      <c r="B7" s="254">
        <v>155823403</v>
      </c>
      <c r="C7" s="254">
        <v>522357186.73999995</v>
      </c>
      <c r="D7" s="252">
        <f t="shared" si="0"/>
        <v>678180589.74</v>
      </c>
      <c r="E7" s="247"/>
    </row>
    <row r="8" spans="1:5" s="4" customFormat="1" ht="19.5" customHeight="1">
      <c r="A8" s="250" t="s">
        <v>45</v>
      </c>
      <c r="B8" s="251">
        <v>165187954</v>
      </c>
      <c r="C8" s="251">
        <v>499777283.34999996</v>
      </c>
      <c r="D8" s="252">
        <f t="shared" si="0"/>
        <v>664965237.3499999</v>
      </c>
      <c r="E8" s="247"/>
    </row>
    <row r="9" spans="1:5" s="4" customFormat="1" ht="19.5" customHeight="1">
      <c r="A9" s="250" t="s">
        <v>46</v>
      </c>
      <c r="B9" s="251">
        <v>172372570.62</v>
      </c>
      <c r="C9" s="251">
        <v>492250281.65000004</v>
      </c>
      <c r="D9" s="252">
        <f t="shared" si="0"/>
        <v>664622852.27</v>
      </c>
      <c r="E9" s="247"/>
    </row>
    <row r="10" spans="1:5" s="4" customFormat="1" ht="19.5" customHeight="1">
      <c r="A10" s="250" t="s">
        <v>47</v>
      </c>
      <c r="B10" s="251">
        <v>193269382.82</v>
      </c>
      <c r="C10" s="251">
        <v>495452126.05</v>
      </c>
      <c r="D10" s="252">
        <f t="shared" si="0"/>
        <v>688721508.87</v>
      </c>
      <c r="E10" s="247"/>
    </row>
    <row r="11" spans="1:5" s="4" customFormat="1" ht="19.5" customHeight="1">
      <c r="A11" s="250" t="s">
        <v>53</v>
      </c>
      <c r="B11" s="251">
        <v>208686254.39999998</v>
      </c>
      <c r="C11" s="251">
        <v>485511995.05</v>
      </c>
      <c r="D11" s="252">
        <f t="shared" si="0"/>
        <v>694198249.45</v>
      </c>
      <c r="E11" s="247"/>
    </row>
    <row r="12" spans="1:5" s="4" customFormat="1" ht="19.5" customHeight="1">
      <c r="A12" s="250" t="s">
        <v>54</v>
      </c>
      <c r="B12" s="251">
        <v>284856626.4</v>
      </c>
      <c r="C12" s="251">
        <v>478446328.75000006</v>
      </c>
      <c r="D12" s="252">
        <f t="shared" si="0"/>
        <v>763302955.1500001</v>
      </c>
      <c r="E12" s="247"/>
    </row>
    <row r="13" spans="1:5" s="4" customFormat="1" ht="19.5" customHeight="1">
      <c r="A13" s="250" t="s">
        <v>61</v>
      </c>
      <c r="B13" s="251">
        <v>317428764.5</v>
      </c>
      <c r="C13" s="251">
        <v>472289079.95</v>
      </c>
      <c r="D13" s="255">
        <v>789717844.4499999</v>
      </c>
      <c r="E13" s="247"/>
    </row>
    <row r="14" spans="1:5" s="4" customFormat="1" ht="19.5" customHeight="1">
      <c r="A14" s="250" t="s">
        <v>62</v>
      </c>
      <c r="B14" s="251">
        <v>388093917.9</v>
      </c>
      <c r="C14" s="251">
        <v>471791765.65000004</v>
      </c>
      <c r="D14" s="255">
        <v>859885683.55</v>
      </c>
      <c r="E14" s="247"/>
    </row>
    <row r="15" spans="1:5" s="4" customFormat="1" ht="19.5" customHeight="1">
      <c r="A15" s="250" t="s">
        <v>80</v>
      </c>
      <c r="B15" s="251">
        <v>441774769.4</v>
      </c>
      <c r="C15" s="251">
        <v>477569451.35</v>
      </c>
      <c r="D15" s="255">
        <v>919344220.7499998</v>
      </c>
      <c r="E15" s="247"/>
    </row>
    <row r="16" spans="1:5" s="4" customFormat="1" ht="19.5" customHeight="1" thickBot="1">
      <c r="A16" s="256" t="s">
        <v>81</v>
      </c>
      <c r="B16" s="257">
        <v>492936372</v>
      </c>
      <c r="C16" s="257">
        <v>457183932.15000004</v>
      </c>
      <c r="D16" s="258">
        <v>950120304.1499999</v>
      </c>
      <c r="E16" s="247"/>
    </row>
    <row r="17" spans="1:5" s="4" customFormat="1" ht="19.5" customHeight="1">
      <c r="A17" s="259" t="s">
        <v>82</v>
      </c>
      <c r="B17" s="249">
        <v>494438367.79</v>
      </c>
      <c r="C17" s="249">
        <v>433457909.33000004</v>
      </c>
      <c r="D17" s="260">
        <v>927896277.1199998</v>
      </c>
      <c r="E17" s="247"/>
    </row>
    <row r="18" spans="1:5" s="4" customFormat="1" ht="19.5" customHeight="1">
      <c r="A18" s="250" t="s">
        <v>83</v>
      </c>
      <c r="B18" s="251">
        <v>488614198.79</v>
      </c>
      <c r="C18" s="251">
        <v>436602559.19000006</v>
      </c>
      <c r="D18" s="255">
        <v>925216757.9799998</v>
      </c>
      <c r="E18" s="247"/>
    </row>
    <row r="19" spans="1:5" s="4" customFormat="1" ht="19.5" customHeight="1">
      <c r="A19" s="250" t="s">
        <v>84</v>
      </c>
      <c r="B19" s="251">
        <v>531818646.79</v>
      </c>
      <c r="C19" s="251">
        <v>423389233.88000005</v>
      </c>
      <c r="D19" s="255">
        <v>955207880.6699998</v>
      </c>
      <c r="E19" s="247"/>
    </row>
    <row r="20" spans="1:5" s="4" customFormat="1" ht="19.5" customHeight="1">
      <c r="A20" s="250" t="s">
        <v>86</v>
      </c>
      <c r="B20" s="251">
        <v>591813419.79</v>
      </c>
      <c r="C20" s="251">
        <v>412583480.4800001</v>
      </c>
      <c r="D20" s="255">
        <v>1004396900.2699999</v>
      </c>
      <c r="E20" s="247"/>
    </row>
    <row r="21" spans="1:5" s="4" customFormat="1" ht="19.5" customHeight="1">
      <c r="A21" s="250" t="s">
        <v>110</v>
      </c>
      <c r="B21" s="251">
        <v>640173170</v>
      </c>
      <c r="C21" s="251">
        <v>409122776.6</v>
      </c>
      <c r="D21" s="255">
        <v>1049295946.5999999</v>
      </c>
      <c r="E21" s="247"/>
    </row>
    <row r="22" spans="1:5" s="4" customFormat="1" ht="19.5" customHeight="1">
      <c r="A22" s="250" t="s">
        <v>130</v>
      </c>
      <c r="B22" s="251">
        <v>680723617</v>
      </c>
      <c r="C22" s="251">
        <v>404757015.6</v>
      </c>
      <c r="D22" s="255">
        <v>1085480632.6</v>
      </c>
      <c r="E22" s="247"/>
    </row>
    <row r="23" spans="1:5" s="4" customFormat="1" ht="19.5" customHeight="1">
      <c r="A23" s="250" t="s">
        <v>135</v>
      </c>
      <c r="B23" s="251">
        <v>744223234</v>
      </c>
      <c r="C23" s="251">
        <v>399270625.47</v>
      </c>
      <c r="D23" s="255">
        <v>1143493859.4700003</v>
      </c>
      <c r="E23" s="247"/>
    </row>
    <row r="24" spans="1:5" s="98" customFormat="1" ht="19.5" customHeight="1">
      <c r="A24" s="261" t="s">
        <v>134</v>
      </c>
      <c r="B24" s="251">
        <v>795215467.2</v>
      </c>
      <c r="C24" s="251">
        <v>394488761.3</v>
      </c>
      <c r="D24" s="255">
        <v>1189704228.5</v>
      </c>
      <c r="E24" s="247"/>
    </row>
    <row r="25" spans="1:5" s="4" customFormat="1" ht="19.5" customHeight="1">
      <c r="A25" s="250" t="s">
        <v>137</v>
      </c>
      <c r="B25" s="251">
        <v>792902556.8</v>
      </c>
      <c r="C25" s="262">
        <v>398284636.3</v>
      </c>
      <c r="D25" s="255">
        <v>1191187193.1</v>
      </c>
      <c r="E25" s="247"/>
    </row>
    <row r="26" spans="1:5" s="4" customFormat="1" ht="19.5" customHeight="1">
      <c r="A26" s="263" t="s">
        <v>158</v>
      </c>
      <c r="B26" s="251">
        <v>847433645.4</v>
      </c>
      <c r="C26" s="251">
        <v>401451131.3</v>
      </c>
      <c r="D26" s="255">
        <v>1248884776.6999998</v>
      </c>
      <c r="E26" s="247"/>
    </row>
    <row r="27" spans="1:5" s="4" customFormat="1" ht="19.5" customHeight="1">
      <c r="A27" s="263" t="s">
        <v>162</v>
      </c>
      <c r="B27" s="251">
        <v>877518273.4</v>
      </c>
      <c r="C27" s="251">
        <v>394219562.3</v>
      </c>
      <c r="D27" s="255">
        <v>1271737835.6999998</v>
      </c>
      <c r="E27" s="247"/>
    </row>
    <row r="28" spans="1:5" s="4" customFormat="1" ht="19.5" customHeight="1" thickBot="1">
      <c r="A28" s="264" t="s">
        <v>167</v>
      </c>
      <c r="B28" s="265">
        <v>885234301.2</v>
      </c>
      <c r="C28" s="265">
        <v>380904513.58000004</v>
      </c>
      <c r="D28" s="266">
        <v>1266138814.78</v>
      </c>
      <c r="E28" s="247"/>
    </row>
    <row r="29" spans="1:5" s="4" customFormat="1" ht="19.5" customHeight="1">
      <c r="A29" s="267" t="s">
        <v>174</v>
      </c>
      <c r="B29" s="268">
        <v>683630836</v>
      </c>
      <c r="C29" s="269">
        <v>302604308</v>
      </c>
      <c r="D29" s="270">
        <f>SUM(B29,C29)</f>
        <v>986235144</v>
      </c>
      <c r="E29" s="247"/>
    </row>
    <row r="30" spans="1:5" s="4" customFormat="1" ht="19.5" customHeight="1">
      <c r="A30" s="271" t="s">
        <v>173</v>
      </c>
      <c r="B30" s="272">
        <v>742078867</v>
      </c>
      <c r="C30" s="251">
        <v>305333272.2</v>
      </c>
      <c r="D30" s="255">
        <v>1047412139.2</v>
      </c>
      <c r="E30" s="247"/>
    </row>
    <row r="31" spans="1:5" s="4" customFormat="1" ht="19.5" customHeight="1">
      <c r="A31" s="273" t="s">
        <v>186</v>
      </c>
      <c r="B31" s="274">
        <v>801477228</v>
      </c>
      <c r="C31" s="262">
        <v>314937419.3</v>
      </c>
      <c r="D31" s="255">
        <v>1116414647.3</v>
      </c>
      <c r="E31" s="248"/>
    </row>
    <row r="32" spans="1:5" s="4" customFormat="1" ht="19.5" customHeight="1">
      <c r="A32" s="275" t="s">
        <v>204</v>
      </c>
      <c r="B32" s="276">
        <v>788795462</v>
      </c>
      <c r="C32" s="277">
        <v>321231032.59999996</v>
      </c>
      <c r="D32" s="252">
        <v>1110026494.6</v>
      </c>
      <c r="E32" s="247"/>
    </row>
    <row r="33" spans="1:5" s="4" customFormat="1" ht="19.5" customHeight="1">
      <c r="A33" s="273" t="s">
        <v>211</v>
      </c>
      <c r="B33" s="274">
        <v>800573092</v>
      </c>
      <c r="C33" s="251">
        <v>328925849.9</v>
      </c>
      <c r="D33" s="252">
        <v>1129498941.9</v>
      </c>
      <c r="E33" s="248"/>
    </row>
    <row r="34" spans="1:5" s="4" customFormat="1" ht="19.5" customHeight="1" thickBot="1">
      <c r="A34" s="278" t="s">
        <v>250</v>
      </c>
      <c r="B34" s="279">
        <v>768996370</v>
      </c>
      <c r="C34" s="280">
        <v>335771904.2</v>
      </c>
      <c r="D34" s="281">
        <v>1104768274.1999998</v>
      </c>
      <c r="E34" s="248"/>
    </row>
  </sheetData>
  <mergeCells count="3">
    <mergeCell ref="A3:A4"/>
    <mergeCell ref="A1:D1"/>
    <mergeCell ref="A2:D2"/>
  </mergeCells>
  <printOptions horizontalCentered="1"/>
  <pageMargins left="0.3937007874015748" right="0.3937007874015748" top="0.7874015748031497" bottom="0.7874015748031497" header="0.3937007874015748" footer="0.3937007874015748"/>
  <pageSetup fitToHeight="2" horizontalDpi="600" verticalDpi="600" orientation="portrait" paperSize="9" r:id="rId1"/>
  <headerFooter alignWithMargins="0">
    <oddHeader>&amp;RTabuľka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SheetLayoutView="100" workbookViewId="0" topLeftCell="A1">
      <selection activeCell="E4" sqref="E4"/>
    </sheetView>
  </sheetViews>
  <sheetFormatPr defaultColWidth="9.140625" defaultRowHeight="12.75"/>
  <cols>
    <col min="2" max="2" width="27.140625" style="0" customWidth="1"/>
    <col min="3" max="3" width="30.8515625" style="0" customWidth="1"/>
    <col min="4" max="4" width="13.140625" style="0" customWidth="1"/>
    <col min="5" max="5" width="11.7109375" style="0" bestFit="1" customWidth="1"/>
  </cols>
  <sheetData>
    <row r="1" spans="1:10" ht="35.25" customHeight="1">
      <c r="A1" s="358" t="s">
        <v>262</v>
      </c>
      <c r="B1" s="359"/>
      <c r="C1" s="359"/>
      <c r="D1" s="359"/>
      <c r="E1" s="359"/>
      <c r="F1" s="359"/>
      <c r="G1" s="359"/>
      <c r="H1" s="359"/>
      <c r="I1" s="359"/>
      <c r="J1" s="359"/>
    </row>
    <row r="3" spans="2:3" ht="15.75" customHeight="1">
      <c r="B3" s="356" t="s">
        <v>172</v>
      </c>
      <c r="C3" s="356" t="s">
        <v>63</v>
      </c>
    </row>
    <row r="4" spans="2:3" ht="12.75">
      <c r="B4" s="357"/>
      <c r="C4" s="357"/>
    </row>
    <row r="5" spans="2:3" ht="15">
      <c r="B5" s="72">
        <v>39447</v>
      </c>
      <c r="C5" s="69">
        <v>380904513.58000004</v>
      </c>
    </row>
    <row r="6" spans="2:3" ht="15">
      <c r="B6" s="72">
        <v>39478</v>
      </c>
      <c r="C6" s="69">
        <v>302604308</v>
      </c>
    </row>
    <row r="7" spans="2:3" ht="15">
      <c r="B7" s="72">
        <v>39507</v>
      </c>
      <c r="C7" s="70">
        <v>305333272.2</v>
      </c>
    </row>
    <row r="8" spans="2:3" ht="15">
      <c r="B8" s="72">
        <v>39538</v>
      </c>
      <c r="C8" s="70">
        <v>314937419.3</v>
      </c>
    </row>
    <row r="9" spans="2:5" ht="15">
      <c r="B9" s="129">
        <v>39568</v>
      </c>
      <c r="C9" s="130">
        <v>321231032.59999996</v>
      </c>
      <c r="E9" s="13"/>
    </row>
    <row r="10" spans="2:3" ht="15">
      <c r="B10" s="72">
        <v>39599</v>
      </c>
      <c r="C10" s="110">
        <v>328925849.9</v>
      </c>
    </row>
    <row r="11" spans="2:3" ht="15">
      <c r="B11" s="129">
        <v>39629</v>
      </c>
      <c r="C11" s="110">
        <v>335771904.2</v>
      </c>
    </row>
    <row r="18" spans="2:3" ht="15">
      <c r="B18" s="43"/>
      <c r="C18" s="45"/>
    </row>
  </sheetData>
  <mergeCells count="3">
    <mergeCell ref="C3:C4"/>
    <mergeCell ref="B3:B4"/>
    <mergeCell ref="A1:J1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landscape" paperSize="9" scale="99" r:id="rId2"/>
  <headerFooter alignWithMargins="0">
    <oddHeader>&amp;RGraf č.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GridLines="0" view="pageBreakPreview" zoomScaleSheetLayoutView="100" workbookViewId="0" topLeftCell="A1">
      <pane xSplit="1" ySplit="2" topLeftCell="B3" activePane="bottomRight" state="frozen"/>
      <selection pane="topLeft" activeCell="A1" sqref="A1:A3"/>
      <selection pane="topRight" activeCell="A1" sqref="A1:A3"/>
      <selection pane="bottomLeft" activeCell="A1" sqref="A1:A3"/>
      <selection pane="bottomRight" activeCell="D26" sqref="D25:D26"/>
    </sheetView>
  </sheetViews>
  <sheetFormatPr defaultColWidth="9.140625" defaultRowHeight="12.75"/>
  <cols>
    <col min="1" max="1" width="16.57421875" style="96" bestFit="1" customWidth="1"/>
    <col min="2" max="2" width="15.421875" style="97" bestFit="1" customWidth="1"/>
    <col min="3" max="3" width="13.8515625" style="97" bestFit="1" customWidth="1"/>
    <col min="4" max="4" width="15.421875" style="97" bestFit="1" customWidth="1"/>
    <col min="5" max="6" width="15.421875" style="0" bestFit="1" customWidth="1"/>
    <col min="7" max="8" width="15.421875" style="97" bestFit="1" customWidth="1"/>
    <col min="9" max="9" width="15.8515625" style="81" bestFit="1" customWidth="1"/>
    <col min="10" max="10" width="15.421875" style="81" bestFit="1" customWidth="1"/>
    <col min="11" max="13" width="15.421875" style="81" customWidth="1"/>
    <col min="14" max="14" width="14.8515625" style="81" bestFit="1" customWidth="1"/>
    <col min="15" max="15" width="14.57421875" style="81" customWidth="1"/>
    <col min="16" max="16" width="16.8515625" style="81" customWidth="1"/>
    <col min="17" max="16384" width="9.140625" style="81" customWidth="1"/>
  </cols>
  <sheetData>
    <row r="1" spans="1:9" ht="20.25" customHeight="1">
      <c r="A1" s="349" t="s">
        <v>256</v>
      </c>
      <c r="B1" s="349"/>
      <c r="C1" s="349"/>
      <c r="D1" s="349"/>
      <c r="E1" s="349"/>
      <c r="F1" s="349"/>
      <c r="G1" s="349"/>
      <c r="H1" s="349"/>
      <c r="I1" s="349"/>
    </row>
    <row r="2" spans="1:14" ht="15.75" customHeight="1">
      <c r="A2" s="289" t="s">
        <v>0</v>
      </c>
      <c r="B2" s="290" t="s">
        <v>168</v>
      </c>
      <c r="C2" s="290" t="s">
        <v>170</v>
      </c>
      <c r="D2" s="290" t="s">
        <v>175</v>
      </c>
      <c r="E2" s="290" t="s">
        <v>187</v>
      </c>
      <c r="F2" s="290" t="s">
        <v>202</v>
      </c>
      <c r="G2" s="290" t="s">
        <v>210</v>
      </c>
      <c r="H2" s="290" t="s">
        <v>247</v>
      </c>
      <c r="I2" s="290" t="s">
        <v>248</v>
      </c>
      <c r="J2" s="80"/>
      <c r="K2" s="80"/>
      <c r="L2" s="80"/>
      <c r="M2" s="80"/>
      <c r="N2" s="80"/>
    </row>
    <row r="3" spans="1:14" ht="12.75" customHeight="1">
      <c r="A3" s="291" t="s">
        <v>3</v>
      </c>
      <c r="B3" s="292">
        <v>54022012</v>
      </c>
      <c r="C3" s="293">
        <v>15164727</v>
      </c>
      <c r="D3" s="294">
        <v>30006215</v>
      </c>
      <c r="E3" s="292">
        <v>40993441</v>
      </c>
      <c r="F3" s="292">
        <v>47956988</v>
      </c>
      <c r="G3" s="295">
        <v>47956988</v>
      </c>
      <c r="H3" s="162">
        <v>25956988</v>
      </c>
      <c r="I3" s="296">
        <f>SUM(H3)-B3</f>
        <v>-28065024</v>
      </c>
      <c r="J3" s="83"/>
      <c r="K3" s="84"/>
      <c r="L3" s="85"/>
      <c r="M3" s="86"/>
      <c r="N3" s="87"/>
    </row>
    <row r="4" spans="1:14" ht="12.75" customHeight="1">
      <c r="A4" s="291" t="s">
        <v>4</v>
      </c>
      <c r="B4" s="292">
        <v>0</v>
      </c>
      <c r="C4" s="277">
        <v>0</v>
      </c>
      <c r="D4" s="294">
        <v>0</v>
      </c>
      <c r="E4" s="292">
        <v>0</v>
      </c>
      <c r="F4" s="292">
        <v>0</v>
      </c>
      <c r="G4" s="295">
        <v>0</v>
      </c>
      <c r="H4" s="297">
        <v>0</v>
      </c>
      <c r="I4" s="296">
        <f aca="true" t="shared" si="0" ref="I4:I40">SUM(H4)-B4</f>
        <v>0</v>
      </c>
      <c r="J4" s="83"/>
      <c r="K4" s="88"/>
      <c r="L4" s="85"/>
      <c r="M4" s="86"/>
      <c r="N4" s="87"/>
    </row>
    <row r="5" spans="1:14" s="89" customFormat="1" ht="12.75" customHeight="1">
      <c r="A5" s="291" t="s">
        <v>5</v>
      </c>
      <c r="B5" s="251">
        <v>575960313.2</v>
      </c>
      <c r="C5" s="277">
        <v>421218726</v>
      </c>
      <c r="D5" s="294">
        <v>459697294</v>
      </c>
      <c r="E5" s="251">
        <v>501588931</v>
      </c>
      <c r="F5" s="251">
        <v>494763141</v>
      </c>
      <c r="G5" s="295">
        <v>501811259</v>
      </c>
      <c r="H5" s="162">
        <v>488472042</v>
      </c>
      <c r="I5" s="296">
        <f t="shared" si="0"/>
        <v>-87488271.20000005</v>
      </c>
      <c r="J5" s="83"/>
      <c r="K5" s="88"/>
      <c r="L5" s="85"/>
      <c r="M5" s="86"/>
      <c r="N5" s="87"/>
    </row>
    <row r="6" spans="1:14" s="89" customFormat="1" ht="12.75" customHeight="1">
      <c r="A6" s="291" t="s">
        <v>60</v>
      </c>
      <c r="B6" s="251">
        <v>218024</v>
      </c>
      <c r="C6" s="277">
        <v>218024</v>
      </c>
      <c r="D6" s="294">
        <v>0</v>
      </c>
      <c r="E6" s="251">
        <v>218024</v>
      </c>
      <c r="F6" s="251">
        <v>218024</v>
      </c>
      <c r="G6" s="295">
        <v>218024</v>
      </c>
      <c r="H6" s="162">
        <v>0</v>
      </c>
      <c r="I6" s="296">
        <f t="shared" si="0"/>
        <v>-218024</v>
      </c>
      <c r="J6" s="83"/>
      <c r="K6" s="88"/>
      <c r="L6" s="85"/>
      <c r="M6" s="86"/>
      <c r="N6" s="87"/>
    </row>
    <row r="7" spans="1:14" s="89" customFormat="1" ht="12.75" customHeight="1">
      <c r="A7" s="291" t="s">
        <v>6</v>
      </c>
      <c r="B7" s="251">
        <v>3688731</v>
      </c>
      <c r="C7" s="277">
        <v>3458731</v>
      </c>
      <c r="D7" s="294">
        <v>3228731</v>
      </c>
      <c r="E7" s="251">
        <v>3128731</v>
      </c>
      <c r="F7" s="251">
        <v>6290128</v>
      </c>
      <c r="G7" s="295">
        <v>8413631</v>
      </c>
      <c r="H7" s="162">
        <v>8413631</v>
      </c>
      <c r="I7" s="296">
        <f t="shared" si="0"/>
        <v>4724900</v>
      </c>
      <c r="J7" s="83"/>
      <c r="K7" s="88"/>
      <c r="L7" s="85"/>
      <c r="M7" s="86"/>
      <c r="N7" s="87"/>
    </row>
    <row r="8" spans="1:14" s="89" customFormat="1" ht="12.75" customHeight="1">
      <c r="A8" s="291" t="s">
        <v>7</v>
      </c>
      <c r="B8" s="251">
        <v>3749510</v>
      </c>
      <c r="C8" s="277">
        <v>2413514</v>
      </c>
      <c r="D8" s="294">
        <v>0</v>
      </c>
      <c r="E8" s="251">
        <v>2448992</v>
      </c>
      <c r="F8" s="251">
        <v>0</v>
      </c>
      <c r="G8" s="295">
        <v>0</v>
      </c>
      <c r="H8" s="162">
        <v>2454626</v>
      </c>
      <c r="I8" s="296">
        <f t="shared" si="0"/>
        <v>-1294884</v>
      </c>
      <c r="J8" s="83"/>
      <c r="K8" s="88"/>
      <c r="L8" s="85"/>
      <c r="M8" s="86"/>
      <c r="N8" s="87"/>
    </row>
    <row r="9" spans="1:14" s="89" customFormat="1" ht="12.75" customHeight="1">
      <c r="A9" s="291" t="s">
        <v>32</v>
      </c>
      <c r="B9" s="251">
        <v>52825364</v>
      </c>
      <c r="C9" s="277">
        <v>52325364</v>
      </c>
      <c r="D9" s="294">
        <v>52325364</v>
      </c>
      <c r="E9" s="251">
        <v>51825364</v>
      </c>
      <c r="F9" s="251">
        <v>51325364</v>
      </c>
      <c r="G9" s="295">
        <v>51325364</v>
      </c>
      <c r="H9" s="162">
        <v>50992031</v>
      </c>
      <c r="I9" s="296">
        <f t="shared" si="0"/>
        <v>-1833333</v>
      </c>
      <c r="J9" s="83"/>
      <c r="K9" s="88"/>
      <c r="L9" s="85"/>
      <c r="M9" s="86"/>
      <c r="N9" s="87"/>
    </row>
    <row r="10" spans="1:14" s="89" customFormat="1" ht="12.75" customHeight="1">
      <c r="A10" s="291" t="s">
        <v>8</v>
      </c>
      <c r="B10" s="251">
        <v>43948773</v>
      </c>
      <c r="C10" s="251">
        <v>42830579</v>
      </c>
      <c r="D10" s="294">
        <v>42271482</v>
      </c>
      <c r="E10" s="251">
        <v>41712385</v>
      </c>
      <c r="F10" s="251">
        <v>41153288</v>
      </c>
      <c r="G10" s="295">
        <v>40594191</v>
      </c>
      <c r="H10" s="162">
        <v>40035094</v>
      </c>
      <c r="I10" s="296">
        <f t="shared" si="0"/>
        <v>-3913679</v>
      </c>
      <c r="J10" s="83"/>
      <c r="K10" s="82"/>
      <c r="L10" s="85"/>
      <c r="M10" s="86"/>
      <c r="N10" s="87"/>
    </row>
    <row r="11" spans="1:14" s="89" customFormat="1" ht="12.75" customHeight="1">
      <c r="A11" s="291" t="s">
        <v>9</v>
      </c>
      <c r="B11" s="251">
        <v>5600131.8</v>
      </c>
      <c r="C11" s="277">
        <v>0</v>
      </c>
      <c r="D11" s="294">
        <v>0</v>
      </c>
      <c r="E11" s="251">
        <v>0</v>
      </c>
      <c r="F11" s="251">
        <v>0</v>
      </c>
      <c r="G11" s="295">
        <v>0</v>
      </c>
      <c r="H11" s="297">
        <v>0</v>
      </c>
      <c r="I11" s="296">
        <f t="shared" si="0"/>
        <v>-5600131.8</v>
      </c>
      <c r="J11" s="83"/>
      <c r="K11" s="88"/>
      <c r="L11" s="85"/>
      <c r="M11" s="86"/>
      <c r="N11" s="87"/>
    </row>
    <row r="12" spans="1:14" s="89" customFormat="1" ht="12.75" customHeight="1">
      <c r="A12" s="291" t="s">
        <v>35</v>
      </c>
      <c r="B12" s="251">
        <v>15244048</v>
      </c>
      <c r="C12" s="277">
        <v>11440883</v>
      </c>
      <c r="D12" s="294">
        <v>11265265</v>
      </c>
      <c r="E12" s="251">
        <v>11265265</v>
      </c>
      <c r="F12" s="251">
        <v>11244736</v>
      </c>
      <c r="G12" s="295">
        <v>10451071</v>
      </c>
      <c r="H12" s="162">
        <v>9709779</v>
      </c>
      <c r="I12" s="296">
        <f t="shared" si="0"/>
        <v>-5534269</v>
      </c>
      <c r="J12" s="83"/>
      <c r="K12" s="88"/>
      <c r="L12" s="85"/>
      <c r="M12" s="86"/>
      <c r="N12" s="87"/>
    </row>
    <row r="13" spans="1:14" s="89" customFormat="1" ht="12.75" customHeight="1">
      <c r="A13" s="298" t="s">
        <v>10</v>
      </c>
      <c r="B13" s="251">
        <v>80342649</v>
      </c>
      <c r="C13" s="277">
        <v>87277870</v>
      </c>
      <c r="D13" s="294">
        <v>86951241</v>
      </c>
      <c r="E13" s="251">
        <v>87775822</v>
      </c>
      <c r="F13" s="251">
        <v>68870818</v>
      </c>
      <c r="G13" s="295">
        <v>67870818</v>
      </c>
      <c r="H13" s="162">
        <v>66870818</v>
      </c>
      <c r="I13" s="296">
        <f t="shared" si="0"/>
        <v>-13471831</v>
      </c>
      <c r="J13" s="83"/>
      <c r="K13" s="88"/>
      <c r="L13" s="85"/>
      <c r="M13" s="86"/>
      <c r="N13" s="87"/>
    </row>
    <row r="14" spans="1:14" s="89" customFormat="1" ht="12.75" customHeight="1">
      <c r="A14" s="291" t="s">
        <v>36</v>
      </c>
      <c r="B14" s="251">
        <v>0</v>
      </c>
      <c r="C14" s="277">
        <v>0</v>
      </c>
      <c r="D14" s="299">
        <v>0</v>
      </c>
      <c r="E14" s="251">
        <v>0</v>
      </c>
      <c r="F14" s="251">
        <v>0</v>
      </c>
      <c r="G14" s="295">
        <v>0</v>
      </c>
      <c r="H14" s="297">
        <v>0</v>
      </c>
      <c r="I14" s="296">
        <f t="shared" si="0"/>
        <v>0</v>
      </c>
      <c r="J14" s="83"/>
      <c r="K14" s="88"/>
      <c r="L14" s="90"/>
      <c r="M14" s="86"/>
      <c r="N14" s="87"/>
    </row>
    <row r="15" spans="1:14" s="89" customFormat="1" ht="12.75" customHeight="1">
      <c r="A15" s="291" t="s">
        <v>11</v>
      </c>
      <c r="B15" s="251">
        <v>4440472</v>
      </c>
      <c r="C15" s="277">
        <v>4440472</v>
      </c>
      <c r="D15" s="294">
        <v>4404644</v>
      </c>
      <c r="E15" s="251">
        <v>4404644</v>
      </c>
      <c r="F15" s="251">
        <v>5331102</v>
      </c>
      <c r="G15" s="295">
        <v>5318352</v>
      </c>
      <c r="H15" s="162">
        <v>7171941</v>
      </c>
      <c r="I15" s="296">
        <f t="shared" si="0"/>
        <v>2731469</v>
      </c>
      <c r="J15" s="83"/>
      <c r="K15" s="88"/>
      <c r="L15" s="85"/>
      <c r="M15" s="86"/>
      <c r="N15" s="87"/>
    </row>
    <row r="16" spans="1:14" s="89" customFormat="1" ht="12.75" customHeight="1">
      <c r="A16" s="291" t="s">
        <v>34</v>
      </c>
      <c r="B16" s="251">
        <v>13008072</v>
      </c>
      <c r="C16" s="277">
        <v>12265711</v>
      </c>
      <c r="D16" s="294">
        <v>14046764.6</v>
      </c>
      <c r="E16" s="251">
        <v>15720679.9</v>
      </c>
      <c r="F16" s="251">
        <v>17549355.2</v>
      </c>
      <c r="G16" s="295">
        <v>18710594.5</v>
      </c>
      <c r="H16" s="162">
        <v>19954188.8</v>
      </c>
      <c r="I16" s="296">
        <f t="shared" si="0"/>
        <v>6946116.800000001</v>
      </c>
      <c r="J16" s="83"/>
      <c r="K16" s="88"/>
      <c r="L16" s="85"/>
      <c r="M16" s="86"/>
      <c r="N16" s="87"/>
    </row>
    <row r="17" spans="1:14" s="89" customFormat="1" ht="12.75" customHeight="1">
      <c r="A17" s="291" t="s">
        <v>12</v>
      </c>
      <c r="B17" s="251">
        <v>13970385</v>
      </c>
      <c r="C17" s="277">
        <v>13838573</v>
      </c>
      <c r="D17" s="294">
        <v>13849843</v>
      </c>
      <c r="E17" s="251">
        <v>13849843</v>
      </c>
      <c r="F17" s="251">
        <v>13849843</v>
      </c>
      <c r="G17" s="295">
        <v>13849843</v>
      </c>
      <c r="H17" s="162">
        <v>13849843</v>
      </c>
      <c r="I17" s="296">
        <f t="shared" si="0"/>
        <v>-120542</v>
      </c>
      <c r="J17" s="83"/>
      <c r="K17" s="88"/>
      <c r="L17" s="85"/>
      <c r="M17" s="86"/>
      <c r="N17" s="87"/>
    </row>
    <row r="18" spans="1:14" s="89" customFormat="1" ht="12.75" customHeight="1">
      <c r="A18" s="291" t="s">
        <v>13</v>
      </c>
      <c r="B18" s="251">
        <v>0</v>
      </c>
      <c r="C18" s="277">
        <v>0</v>
      </c>
      <c r="D18" s="299">
        <v>0</v>
      </c>
      <c r="E18" s="251">
        <v>0</v>
      </c>
      <c r="F18" s="251">
        <v>0</v>
      </c>
      <c r="G18" s="295">
        <v>0</v>
      </c>
      <c r="H18" s="162">
        <v>147502</v>
      </c>
      <c r="I18" s="296">
        <f t="shared" si="0"/>
        <v>147502</v>
      </c>
      <c r="J18" s="83"/>
      <c r="K18" s="88"/>
      <c r="L18" s="90"/>
      <c r="M18" s="86"/>
      <c r="N18" s="87"/>
    </row>
    <row r="19" spans="1:14" s="89" customFormat="1" ht="12.75" customHeight="1">
      <c r="A19" s="291" t="s">
        <v>14</v>
      </c>
      <c r="B19" s="251">
        <v>2654129.3</v>
      </c>
      <c r="C19" s="300">
        <v>0</v>
      </c>
      <c r="D19" s="299">
        <v>0</v>
      </c>
      <c r="E19" s="251">
        <v>0</v>
      </c>
      <c r="F19" s="251">
        <v>0</v>
      </c>
      <c r="G19" s="295">
        <v>0</v>
      </c>
      <c r="H19" s="297">
        <v>0</v>
      </c>
      <c r="I19" s="296">
        <f t="shared" si="0"/>
        <v>-2654129.3</v>
      </c>
      <c r="J19" s="83"/>
      <c r="K19" s="91"/>
      <c r="L19" s="90"/>
      <c r="M19" s="86"/>
      <c r="N19" s="87"/>
    </row>
    <row r="20" spans="1:14" s="89" customFormat="1" ht="12.75" customHeight="1">
      <c r="A20" s="291" t="s">
        <v>15</v>
      </c>
      <c r="B20" s="251">
        <v>0</v>
      </c>
      <c r="C20" s="277">
        <v>0</v>
      </c>
      <c r="D20" s="299">
        <v>0</v>
      </c>
      <c r="E20" s="251">
        <v>0</v>
      </c>
      <c r="F20" s="251">
        <v>0</v>
      </c>
      <c r="G20" s="295">
        <v>0</v>
      </c>
      <c r="H20" s="162">
        <v>1279448</v>
      </c>
      <c r="I20" s="296">
        <f t="shared" si="0"/>
        <v>1279448</v>
      </c>
      <c r="J20" s="83"/>
      <c r="K20" s="88"/>
      <c r="L20" s="90"/>
      <c r="M20" s="86"/>
      <c r="N20" s="87"/>
    </row>
    <row r="21" spans="1:14" s="89" customFormat="1" ht="12.75" customHeight="1">
      <c r="A21" s="291" t="s">
        <v>31</v>
      </c>
      <c r="B21" s="251">
        <v>124308</v>
      </c>
      <c r="C21" s="277">
        <v>0</v>
      </c>
      <c r="D21" s="299">
        <v>0</v>
      </c>
      <c r="E21" s="251">
        <v>0</v>
      </c>
      <c r="F21" s="251">
        <v>0</v>
      </c>
      <c r="G21" s="295">
        <v>0</v>
      </c>
      <c r="H21" s="297">
        <v>0</v>
      </c>
      <c r="I21" s="296">
        <f t="shared" si="0"/>
        <v>-124308</v>
      </c>
      <c r="J21" s="83"/>
      <c r="K21" s="88"/>
      <c r="L21" s="90"/>
      <c r="M21" s="86"/>
      <c r="N21" s="87"/>
    </row>
    <row r="22" spans="1:14" s="89" customFormat="1" ht="12.75" customHeight="1">
      <c r="A22" s="291" t="s">
        <v>16</v>
      </c>
      <c r="B22" s="251">
        <v>0</v>
      </c>
      <c r="C22" s="277">
        <v>0</v>
      </c>
      <c r="D22" s="299">
        <v>0</v>
      </c>
      <c r="E22" s="251">
        <v>0</v>
      </c>
      <c r="F22" s="251">
        <v>0</v>
      </c>
      <c r="G22" s="295">
        <v>0</v>
      </c>
      <c r="H22" s="297">
        <v>0</v>
      </c>
      <c r="I22" s="296">
        <f t="shared" si="0"/>
        <v>0</v>
      </c>
      <c r="J22" s="83"/>
      <c r="K22" s="88"/>
      <c r="L22" s="90"/>
      <c r="M22" s="86"/>
      <c r="N22" s="87"/>
    </row>
    <row r="23" spans="1:14" s="89" customFormat="1" ht="12.75" customHeight="1">
      <c r="A23" s="291" t="s">
        <v>33</v>
      </c>
      <c r="B23" s="251">
        <v>61998773</v>
      </c>
      <c r="C23" s="277">
        <v>66430872</v>
      </c>
      <c r="D23" s="294">
        <v>71104513</v>
      </c>
      <c r="E23" s="251">
        <v>75670538</v>
      </c>
      <c r="F23" s="251">
        <v>80373309</v>
      </c>
      <c r="G23" s="295">
        <v>84962700</v>
      </c>
      <c r="H23" s="162">
        <v>89698923</v>
      </c>
      <c r="I23" s="296">
        <f t="shared" si="0"/>
        <v>27700150</v>
      </c>
      <c r="J23" s="83"/>
      <c r="K23" s="88"/>
      <c r="L23" s="85"/>
      <c r="M23" s="86"/>
      <c r="N23" s="87"/>
    </row>
    <row r="24" spans="1:14" s="89" customFormat="1" ht="12.75" customHeight="1">
      <c r="A24" s="291" t="s">
        <v>17</v>
      </c>
      <c r="B24" s="251">
        <v>131240592</v>
      </c>
      <c r="C24" s="277">
        <v>123022952</v>
      </c>
      <c r="D24" s="294">
        <v>122022952</v>
      </c>
      <c r="E24" s="251">
        <v>121022952</v>
      </c>
      <c r="F24" s="251">
        <v>120022952</v>
      </c>
      <c r="G24" s="295">
        <v>119022952</v>
      </c>
      <c r="H24" s="162">
        <v>118022952</v>
      </c>
      <c r="I24" s="296">
        <f t="shared" si="0"/>
        <v>-13217640</v>
      </c>
      <c r="J24" s="83"/>
      <c r="K24" s="88"/>
      <c r="L24" s="85"/>
      <c r="M24" s="86"/>
      <c r="N24" s="87"/>
    </row>
    <row r="25" spans="1:14" s="89" customFormat="1" ht="12.75" customHeight="1">
      <c r="A25" s="291" t="s">
        <v>18</v>
      </c>
      <c r="B25" s="251">
        <v>30511653</v>
      </c>
      <c r="C25" s="277">
        <v>30011653</v>
      </c>
      <c r="D25" s="294">
        <v>29511653</v>
      </c>
      <c r="E25" s="251">
        <v>29011653</v>
      </c>
      <c r="F25" s="251">
        <v>28511653</v>
      </c>
      <c r="G25" s="295">
        <v>28011653</v>
      </c>
      <c r="H25" s="162">
        <v>27511653</v>
      </c>
      <c r="I25" s="296">
        <f t="shared" si="0"/>
        <v>-3000000</v>
      </c>
      <c r="J25" s="83"/>
      <c r="K25" s="88"/>
      <c r="L25" s="85"/>
      <c r="M25" s="86"/>
      <c r="N25" s="87"/>
    </row>
    <row r="26" spans="1:14" s="89" customFormat="1" ht="12.75" customHeight="1">
      <c r="A26" s="291" t="s">
        <v>37</v>
      </c>
      <c r="B26" s="251">
        <v>18877894</v>
      </c>
      <c r="C26" s="301">
        <v>12001468</v>
      </c>
      <c r="D26" s="294">
        <v>12546863</v>
      </c>
      <c r="E26" s="251">
        <v>13212253</v>
      </c>
      <c r="F26" s="251">
        <v>13652818</v>
      </c>
      <c r="G26" s="295">
        <v>13609775</v>
      </c>
      <c r="H26" s="162">
        <v>14753667</v>
      </c>
      <c r="I26" s="296">
        <f t="shared" si="0"/>
        <v>-4124227</v>
      </c>
      <c r="J26" s="83"/>
      <c r="K26" s="92"/>
      <c r="L26" s="85"/>
      <c r="M26" s="86"/>
      <c r="N26" s="87"/>
    </row>
    <row r="27" spans="1:14" s="89" customFormat="1" ht="12.75" customHeight="1">
      <c r="A27" s="291" t="s">
        <v>19</v>
      </c>
      <c r="B27" s="251">
        <v>28688540</v>
      </c>
      <c r="C27" s="300">
        <v>3258137</v>
      </c>
      <c r="D27" s="294">
        <v>3066211.6</v>
      </c>
      <c r="E27" s="251">
        <v>2904051.4</v>
      </c>
      <c r="F27" s="251">
        <v>2733051.4</v>
      </c>
      <c r="G27" s="295">
        <v>2562051.4</v>
      </c>
      <c r="H27" s="162">
        <v>2391051.4</v>
      </c>
      <c r="I27" s="296">
        <f t="shared" si="0"/>
        <v>-26297488.6</v>
      </c>
      <c r="J27" s="83"/>
      <c r="K27" s="91"/>
      <c r="L27" s="85"/>
      <c r="M27" s="86"/>
      <c r="N27" s="87"/>
    </row>
    <row r="28" spans="1:14" s="89" customFormat="1" ht="12.75" customHeight="1">
      <c r="A28" s="291" t="s">
        <v>20</v>
      </c>
      <c r="B28" s="251">
        <v>12376499</v>
      </c>
      <c r="C28" s="277">
        <v>13745121</v>
      </c>
      <c r="D28" s="294">
        <v>14566171</v>
      </c>
      <c r="E28" s="251">
        <v>15871088</v>
      </c>
      <c r="F28" s="251">
        <v>17371492</v>
      </c>
      <c r="G28" s="295">
        <v>18630538</v>
      </c>
      <c r="H28" s="162">
        <v>19465947</v>
      </c>
      <c r="I28" s="296">
        <f t="shared" si="0"/>
        <v>7089448</v>
      </c>
      <c r="J28" s="83"/>
      <c r="K28" s="88"/>
      <c r="L28" s="85"/>
      <c r="M28" s="86"/>
      <c r="N28" s="87"/>
    </row>
    <row r="29" spans="1:14" s="89" customFormat="1" ht="12.75" customHeight="1">
      <c r="A29" s="291" t="s">
        <v>21</v>
      </c>
      <c r="B29" s="251">
        <v>9808860</v>
      </c>
      <c r="C29" s="277">
        <v>0</v>
      </c>
      <c r="D29" s="294">
        <v>0</v>
      </c>
      <c r="E29" s="251">
        <v>0</v>
      </c>
      <c r="F29" s="251">
        <v>0</v>
      </c>
      <c r="G29" s="295">
        <v>0</v>
      </c>
      <c r="H29" s="297">
        <v>0</v>
      </c>
      <c r="I29" s="296">
        <f t="shared" si="0"/>
        <v>-9808860</v>
      </c>
      <c r="J29" s="83"/>
      <c r="K29" s="88"/>
      <c r="L29" s="85"/>
      <c r="M29" s="86"/>
      <c r="N29" s="87"/>
    </row>
    <row r="30" spans="1:14" s="89" customFormat="1" ht="12.75" customHeight="1">
      <c r="A30" s="291" t="s">
        <v>22</v>
      </c>
      <c r="B30" s="251">
        <v>0</v>
      </c>
      <c r="C30" s="277">
        <v>0</v>
      </c>
      <c r="D30" s="299">
        <v>0</v>
      </c>
      <c r="E30" s="251">
        <v>0</v>
      </c>
      <c r="F30" s="251">
        <v>0</v>
      </c>
      <c r="G30" s="295">
        <v>0</v>
      </c>
      <c r="H30" s="297">
        <v>0</v>
      </c>
      <c r="I30" s="296">
        <f t="shared" si="0"/>
        <v>0</v>
      </c>
      <c r="J30" s="83"/>
      <c r="K30" s="88"/>
      <c r="L30" s="90"/>
      <c r="M30" s="86"/>
      <c r="N30" s="87"/>
    </row>
    <row r="31" spans="1:14" s="89" customFormat="1" ht="12.75" customHeight="1">
      <c r="A31" s="291" t="s">
        <v>23</v>
      </c>
      <c r="B31" s="251">
        <v>4400000</v>
      </c>
      <c r="C31" s="277">
        <v>0</v>
      </c>
      <c r="D31" s="294">
        <v>0</v>
      </c>
      <c r="E31" s="251">
        <v>0</v>
      </c>
      <c r="F31" s="251">
        <v>0</v>
      </c>
      <c r="G31" s="295">
        <v>0</v>
      </c>
      <c r="H31" s="162">
        <v>0</v>
      </c>
      <c r="I31" s="296">
        <f t="shared" si="0"/>
        <v>-4400000</v>
      </c>
      <c r="J31" s="83"/>
      <c r="K31" s="88"/>
      <c r="L31" s="85"/>
      <c r="M31" s="86"/>
      <c r="N31" s="87"/>
    </row>
    <row r="32" spans="1:14" s="89" customFormat="1" ht="12.75" customHeight="1">
      <c r="A32" s="291" t="s">
        <v>24</v>
      </c>
      <c r="B32" s="251">
        <v>16015300.48</v>
      </c>
      <c r="C32" s="302">
        <v>11238338</v>
      </c>
      <c r="D32" s="294">
        <v>11220427</v>
      </c>
      <c r="E32" s="251">
        <v>11160787</v>
      </c>
      <c r="F32" s="251">
        <v>8340789</v>
      </c>
      <c r="G32" s="295">
        <v>8340789</v>
      </c>
      <c r="H32" s="162">
        <v>2882810</v>
      </c>
      <c r="I32" s="296">
        <f t="shared" si="0"/>
        <v>-13132490.48</v>
      </c>
      <c r="J32" s="83"/>
      <c r="K32" s="93"/>
      <c r="L32" s="85"/>
      <c r="M32" s="86"/>
      <c r="N32" s="87"/>
    </row>
    <row r="33" spans="1:14" s="89" customFormat="1" ht="12.75" customHeight="1">
      <c r="A33" s="291" t="s">
        <v>25</v>
      </c>
      <c r="B33" s="251">
        <v>23296043</v>
      </c>
      <c r="C33" s="277">
        <v>0</v>
      </c>
      <c r="D33" s="299">
        <v>0</v>
      </c>
      <c r="E33" s="251">
        <v>0</v>
      </c>
      <c r="F33" s="251">
        <v>0</v>
      </c>
      <c r="G33" s="295">
        <v>0</v>
      </c>
      <c r="H33" s="297">
        <v>0</v>
      </c>
      <c r="I33" s="296">
        <f t="shared" si="0"/>
        <v>-23296043</v>
      </c>
      <c r="J33" s="83"/>
      <c r="K33" s="88"/>
      <c r="L33" s="90"/>
      <c r="M33" s="86"/>
      <c r="N33" s="87"/>
    </row>
    <row r="34" spans="1:14" s="89" customFormat="1" ht="12.75" customHeight="1">
      <c r="A34" s="291" t="s">
        <v>26</v>
      </c>
      <c r="B34" s="251">
        <v>21791013</v>
      </c>
      <c r="C34" s="277">
        <v>21791013</v>
      </c>
      <c r="D34" s="294">
        <v>21791013</v>
      </c>
      <c r="E34" s="251">
        <v>21791013</v>
      </c>
      <c r="F34" s="251">
        <v>21812885</v>
      </c>
      <c r="G34" s="295">
        <v>21812885</v>
      </c>
      <c r="H34" s="162">
        <v>20601885</v>
      </c>
      <c r="I34" s="296">
        <f t="shared" si="0"/>
        <v>-1189128</v>
      </c>
      <c r="J34" s="83"/>
      <c r="K34" s="88"/>
      <c r="L34" s="85"/>
      <c r="M34" s="86"/>
      <c r="N34" s="87"/>
    </row>
    <row r="35" spans="1:14" s="89" customFormat="1" ht="12.75" customHeight="1">
      <c r="A35" s="291" t="s">
        <v>27</v>
      </c>
      <c r="B35" s="251">
        <v>16885594</v>
      </c>
      <c r="C35" s="277">
        <v>15219397</v>
      </c>
      <c r="D35" s="294">
        <v>21674001</v>
      </c>
      <c r="E35" s="251">
        <v>28368918</v>
      </c>
      <c r="F35" s="251">
        <v>35432527</v>
      </c>
      <c r="G35" s="295">
        <v>42162039</v>
      </c>
      <c r="H35" s="162">
        <v>49135534</v>
      </c>
      <c r="I35" s="296">
        <f t="shared" si="0"/>
        <v>32249940</v>
      </c>
      <c r="J35" s="83"/>
      <c r="K35" s="88"/>
      <c r="L35" s="85"/>
      <c r="M35" s="86"/>
      <c r="N35" s="87"/>
    </row>
    <row r="36" spans="1:14" s="89" customFormat="1" ht="12.75" customHeight="1">
      <c r="A36" s="291" t="s">
        <v>28</v>
      </c>
      <c r="B36" s="251">
        <v>0</v>
      </c>
      <c r="C36" s="277">
        <v>0</v>
      </c>
      <c r="D36" s="294">
        <v>0</v>
      </c>
      <c r="E36" s="251">
        <v>0</v>
      </c>
      <c r="F36" s="251">
        <v>0</v>
      </c>
      <c r="G36" s="295">
        <v>0</v>
      </c>
      <c r="H36" s="297">
        <v>0</v>
      </c>
      <c r="I36" s="296">
        <f t="shared" si="0"/>
        <v>0</v>
      </c>
      <c r="J36" s="83"/>
      <c r="K36" s="88"/>
      <c r="L36" s="85"/>
      <c r="M36" s="86"/>
      <c r="N36" s="87"/>
    </row>
    <row r="37" spans="1:14" s="89" customFormat="1" ht="12.75" customHeight="1">
      <c r="A37" s="291" t="s">
        <v>38</v>
      </c>
      <c r="B37" s="251">
        <v>1994125</v>
      </c>
      <c r="C37" s="277">
        <v>2056171</v>
      </c>
      <c r="D37" s="294">
        <v>2025524</v>
      </c>
      <c r="E37" s="251">
        <v>1965836</v>
      </c>
      <c r="F37" s="251">
        <v>2043497</v>
      </c>
      <c r="G37" s="295">
        <v>1985079</v>
      </c>
      <c r="H37" s="162">
        <v>2032479</v>
      </c>
      <c r="I37" s="296">
        <f t="shared" si="0"/>
        <v>38354</v>
      </c>
      <c r="J37" s="83"/>
      <c r="K37" s="88"/>
      <c r="L37" s="85"/>
      <c r="M37" s="86"/>
      <c r="N37" s="87"/>
    </row>
    <row r="38" spans="1:14" s="89" customFormat="1" ht="12.75" customHeight="1">
      <c r="A38" s="291" t="s">
        <v>39</v>
      </c>
      <c r="B38" s="251">
        <v>13592325</v>
      </c>
      <c r="C38" s="277">
        <v>13592325</v>
      </c>
      <c r="D38" s="294">
        <v>13592325</v>
      </c>
      <c r="E38" s="251">
        <v>13585655</v>
      </c>
      <c r="F38" s="251">
        <v>13592325</v>
      </c>
      <c r="G38" s="295">
        <v>13591266</v>
      </c>
      <c r="H38" s="162">
        <v>13592032</v>
      </c>
      <c r="I38" s="296">
        <f t="shared" si="0"/>
        <v>-293</v>
      </c>
      <c r="J38" s="83"/>
      <c r="K38" s="88"/>
      <c r="L38" s="85"/>
      <c r="M38" s="86"/>
      <c r="N38" s="87"/>
    </row>
    <row r="39" spans="1:14" s="89" customFormat="1" ht="12.75" customHeight="1">
      <c r="A39" s="291" t="s">
        <v>29</v>
      </c>
      <c r="B39" s="251">
        <v>4864681</v>
      </c>
      <c r="C39" s="277">
        <v>6974523</v>
      </c>
      <c r="D39" s="294">
        <v>6243642</v>
      </c>
      <c r="E39" s="251">
        <v>6917781</v>
      </c>
      <c r="F39" s="251">
        <v>7586409</v>
      </c>
      <c r="G39" s="295">
        <v>8287079</v>
      </c>
      <c r="H39" s="162">
        <v>9371409</v>
      </c>
      <c r="I39" s="296">
        <f t="shared" si="0"/>
        <v>4506728</v>
      </c>
      <c r="J39" s="83"/>
      <c r="K39" s="88"/>
      <c r="L39" s="85"/>
      <c r="M39" s="86"/>
      <c r="N39" s="87"/>
    </row>
    <row r="40" spans="1:14" s="89" customFormat="1" ht="12.75" customHeight="1">
      <c r="A40" s="291" t="s">
        <v>30</v>
      </c>
      <c r="B40" s="251">
        <v>0</v>
      </c>
      <c r="C40" s="277">
        <v>0</v>
      </c>
      <c r="D40" s="294">
        <v>0</v>
      </c>
      <c r="E40" s="251">
        <v>0</v>
      </c>
      <c r="F40" s="251">
        <v>0</v>
      </c>
      <c r="G40" s="295">
        <v>0</v>
      </c>
      <c r="H40" s="297">
        <v>0</v>
      </c>
      <c r="I40" s="296">
        <f t="shared" si="0"/>
        <v>0</v>
      </c>
      <c r="J40" s="83"/>
      <c r="K40" s="88"/>
      <c r="L40" s="85"/>
      <c r="M40" s="86"/>
      <c r="N40" s="87"/>
    </row>
    <row r="41" spans="1:14" s="89" customFormat="1" ht="12.75" customHeight="1">
      <c r="A41" s="303" t="s">
        <v>131</v>
      </c>
      <c r="B41" s="304">
        <v>1266138814.78</v>
      </c>
      <c r="C41" s="304">
        <v>986235144</v>
      </c>
      <c r="D41" s="304">
        <v>1047412139.2</v>
      </c>
      <c r="E41" s="304">
        <f>SUM(E3:E40)</f>
        <v>1116414647.3</v>
      </c>
      <c r="F41" s="304">
        <f>SUM(F3:F40)</f>
        <v>1110026494.6</v>
      </c>
      <c r="G41" s="305">
        <f>SUM(G3:G40)</f>
        <v>1129498941.9</v>
      </c>
      <c r="H41" s="306">
        <f>SUM(H3:H40)</f>
        <v>1104768274.1999998</v>
      </c>
      <c r="I41" s="296">
        <f>SUM(I3:I40)</f>
        <v>-161370540.58000004</v>
      </c>
      <c r="J41" s="94"/>
      <c r="K41" s="94"/>
      <c r="L41" s="94"/>
      <c r="M41" s="94"/>
      <c r="N41" s="95"/>
    </row>
    <row r="42" spans="1:8" s="89" customFormat="1" ht="12.75">
      <c r="A42" s="96"/>
      <c r="G42" s="82"/>
      <c r="H42" s="82"/>
    </row>
    <row r="43" spans="1:14" s="89" customFormat="1" ht="12.75">
      <c r="A43" s="96"/>
      <c r="N43" s="82"/>
    </row>
    <row r="44" s="89" customFormat="1" ht="12.75">
      <c r="A44" s="96"/>
    </row>
    <row r="45" s="89" customFormat="1" ht="12.75">
      <c r="A45" s="96"/>
    </row>
    <row r="46" s="89" customFormat="1" ht="12.75">
      <c r="A46" s="96"/>
    </row>
    <row r="47" s="89" customFormat="1" ht="12.75">
      <c r="A47" s="96"/>
    </row>
    <row r="48" s="89" customFormat="1" ht="12.75">
      <c r="A48" s="96"/>
    </row>
    <row r="49" s="89" customFormat="1" ht="12.75">
      <c r="A49" s="96"/>
    </row>
    <row r="50" s="89" customFormat="1" ht="12.75">
      <c r="A50" s="96"/>
    </row>
    <row r="51" s="89" customFormat="1" ht="12.75">
      <c r="A51" s="96"/>
    </row>
    <row r="52" s="89" customFormat="1" ht="12.75">
      <c r="A52" s="96"/>
    </row>
    <row r="53" s="89" customFormat="1" ht="12.75">
      <c r="A53" s="96"/>
    </row>
    <row r="54" s="89" customFormat="1" ht="12.75">
      <c r="A54" s="96"/>
    </row>
    <row r="55" s="89" customFormat="1" ht="12.75">
      <c r="A55" s="96"/>
    </row>
    <row r="56" s="89" customFormat="1" ht="12.75">
      <c r="A56" s="96"/>
    </row>
    <row r="57" s="89" customFormat="1" ht="12.75">
      <c r="A57" s="96"/>
    </row>
    <row r="58" s="89" customFormat="1" ht="12.75">
      <c r="A58" s="96"/>
    </row>
    <row r="59" s="89" customFormat="1" ht="12.75">
      <c r="A59" s="96"/>
    </row>
    <row r="60" s="89" customFormat="1" ht="12.75">
      <c r="A60" s="96"/>
    </row>
    <row r="61" s="89" customFormat="1" ht="12.75">
      <c r="A61" s="96"/>
    </row>
    <row r="62" s="89" customFormat="1" ht="12.75">
      <c r="A62" s="96"/>
    </row>
    <row r="63" s="89" customFormat="1" ht="12.75">
      <c r="A63" s="96"/>
    </row>
    <row r="64" s="89" customFormat="1" ht="12.75">
      <c r="A64" s="96"/>
    </row>
    <row r="65" s="89" customFormat="1" ht="12.75">
      <c r="A65" s="96"/>
    </row>
    <row r="66" s="89" customFormat="1" ht="12.75">
      <c r="A66" s="96"/>
    </row>
    <row r="67" s="89" customFormat="1" ht="12.75">
      <c r="A67" s="96"/>
    </row>
    <row r="68" s="89" customFormat="1" ht="12.75">
      <c r="A68" s="96"/>
    </row>
    <row r="69" s="89" customFormat="1" ht="12.75">
      <c r="A69" s="96"/>
    </row>
    <row r="70" s="89" customFormat="1" ht="12.75">
      <c r="A70" s="96"/>
    </row>
    <row r="71" s="89" customFormat="1" ht="12.75">
      <c r="A71" s="96"/>
    </row>
    <row r="72" s="89" customFormat="1" ht="12.75">
      <c r="A72" s="96"/>
    </row>
    <row r="73" s="89" customFormat="1" ht="12.75">
      <c r="A73" s="96"/>
    </row>
    <row r="74" s="89" customFormat="1" ht="12.75">
      <c r="A74" s="96"/>
    </row>
    <row r="75" s="89" customFormat="1" ht="12.75">
      <c r="A75" s="96"/>
    </row>
    <row r="76" s="89" customFormat="1" ht="12.75">
      <c r="A76" s="96"/>
    </row>
    <row r="77" s="89" customFormat="1" ht="12.75">
      <c r="A77" s="96"/>
    </row>
    <row r="78" s="89" customFormat="1" ht="12.75">
      <c r="A78" s="96"/>
    </row>
  </sheetData>
  <mergeCells count="1">
    <mergeCell ref="A1:I1"/>
  </mergeCells>
  <printOptions horizontalCentered="1"/>
  <pageMargins left="0" right="0" top="0.3937007874015748" bottom="0.3937007874015748" header="0.1968503937007874" footer="0.3937007874015748"/>
  <pageSetup horizontalDpi="600" verticalDpi="600" orientation="landscape" paperSize="9" r:id="rId1"/>
  <headerFooter alignWithMargins="0">
    <oddHeader>&amp;R&amp;11Tabuľka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BreakPreview" zoomScaleNormal="85" zoomScaleSheetLayoutView="100" workbookViewId="0" topLeftCell="A1">
      <pane xSplit="3" ySplit="3" topLeftCell="F10" activePane="bottomRight" state="frozen"/>
      <selection pane="topLeft" activeCell="A1" sqref="A1:A3"/>
      <selection pane="topRight" activeCell="A1" sqref="A1:A3"/>
      <selection pane="bottomLeft" activeCell="A1" sqref="A1:A3"/>
      <selection pane="bottomRight" activeCell="B35" sqref="B35"/>
    </sheetView>
  </sheetViews>
  <sheetFormatPr defaultColWidth="9.140625" defaultRowHeight="15" customHeight="1"/>
  <cols>
    <col min="1" max="1" width="16.57421875" style="4" bestFit="1" customWidth="1"/>
    <col min="2" max="2" width="69.7109375" style="4" bestFit="1" customWidth="1"/>
    <col min="3" max="3" width="9.28125" style="5" bestFit="1" customWidth="1"/>
    <col min="4" max="4" width="22.421875" style="4" bestFit="1" customWidth="1"/>
    <col min="5" max="5" width="22.00390625" style="4" bestFit="1" customWidth="1"/>
    <col min="6" max="6" width="15.421875" style="4" bestFit="1" customWidth="1"/>
    <col min="7" max="7" width="16.28125" style="4" bestFit="1" customWidth="1"/>
    <col min="8" max="8" width="12.8515625" style="4" bestFit="1" customWidth="1"/>
    <col min="9" max="16384" width="9.140625" style="4" customWidth="1"/>
  </cols>
  <sheetData>
    <row r="1" spans="1:7" ht="20.25" customHeight="1">
      <c r="A1" s="351" t="s">
        <v>257</v>
      </c>
      <c r="B1" s="351"/>
      <c r="C1" s="351"/>
      <c r="D1" s="351"/>
      <c r="E1" s="351"/>
      <c r="F1" s="351"/>
      <c r="G1" s="351"/>
    </row>
    <row r="2" spans="1:7" s="3" customFormat="1" ht="38.25">
      <c r="A2" s="352" t="s">
        <v>0</v>
      </c>
      <c r="B2" s="352" t="s">
        <v>111</v>
      </c>
      <c r="C2" s="353" t="s">
        <v>1</v>
      </c>
      <c r="D2" s="286" t="s">
        <v>193</v>
      </c>
      <c r="E2" s="286" t="s">
        <v>192</v>
      </c>
      <c r="F2" s="285" t="s">
        <v>2</v>
      </c>
      <c r="G2" s="285" t="s">
        <v>251</v>
      </c>
    </row>
    <row r="3" spans="1:7" s="3" customFormat="1" ht="25.5">
      <c r="A3" s="352"/>
      <c r="B3" s="352"/>
      <c r="C3" s="353"/>
      <c r="D3" s="286" t="s">
        <v>195</v>
      </c>
      <c r="E3" s="286" t="s">
        <v>195</v>
      </c>
      <c r="F3" s="286" t="s">
        <v>195</v>
      </c>
      <c r="G3" s="286" t="s">
        <v>195</v>
      </c>
    </row>
    <row r="4" spans="1:8" ht="15" customHeight="1">
      <c r="A4" s="103" t="s">
        <v>3</v>
      </c>
      <c r="B4" s="103" t="s">
        <v>87</v>
      </c>
      <c r="C4" s="142" t="s">
        <v>65</v>
      </c>
      <c r="D4" s="251">
        <v>25956988</v>
      </c>
      <c r="E4" s="100">
        <v>0</v>
      </c>
      <c r="F4" s="251">
        <v>25956988</v>
      </c>
      <c r="G4" s="153">
        <v>0</v>
      </c>
      <c r="H4" s="98"/>
    </row>
    <row r="5" spans="1:8" ht="15" customHeight="1">
      <c r="A5" s="103" t="s">
        <v>5</v>
      </c>
      <c r="B5" s="103" t="s">
        <v>88</v>
      </c>
      <c r="C5" s="142" t="s">
        <v>66</v>
      </c>
      <c r="D5" s="100">
        <v>93160491</v>
      </c>
      <c r="E5" s="100">
        <v>0</v>
      </c>
      <c r="F5" s="127">
        <v>93160491</v>
      </c>
      <c r="G5" s="153">
        <v>-1339244</v>
      </c>
      <c r="H5" s="98"/>
    </row>
    <row r="6" spans="1:8" ht="15" customHeight="1">
      <c r="A6" s="103" t="s">
        <v>5</v>
      </c>
      <c r="B6" s="103" t="s">
        <v>89</v>
      </c>
      <c r="C6" s="142">
        <v>31813861</v>
      </c>
      <c r="D6" s="127">
        <v>395247702</v>
      </c>
      <c r="E6" s="100">
        <v>0</v>
      </c>
      <c r="F6" s="127">
        <v>395247702</v>
      </c>
      <c r="G6" s="153">
        <v>-11999973</v>
      </c>
      <c r="H6" s="98"/>
    </row>
    <row r="7" spans="1:8" ht="15" customHeight="1">
      <c r="A7" s="103" t="s">
        <v>5</v>
      </c>
      <c r="B7" s="103" t="s">
        <v>90</v>
      </c>
      <c r="C7" s="142">
        <v>36077992</v>
      </c>
      <c r="D7" s="152">
        <v>0</v>
      </c>
      <c r="E7" s="100">
        <v>63849</v>
      </c>
      <c r="F7" s="127">
        <v>63849</v>
      </c>
      <c r="G7" s="153">
        <v>0</v>
      </c>
      <c r="H7" s="98"/>
    </row>
    <row r="8" spans="1:8" ht="15" customHeight="1">
      <c r="A8" s="143" t="s">
        <v>60</v>
      </c>
      <c r="B8" s="143" t="s">
        <v>91</v>
      </c>
      <c r="C8" s="144" t="s">
        <v>67</v>
      </c>
      <c r="D8" s="152">
        <v>0</v>
      </c>
      <c r="E8" s="124">
        <v>0</v>
      </c>
      <c r="F8" s="127">
        <v>0</v>
      </c>
      <c r="G8" s="153">
        <v>-218024</v>
      </c>
      <c r="H8" s="98"/>
    </row>
    <row r="9" spans="1:8" ht="15" customHeight="1">
      <c r="A9" s="105" t="s">
        <v>6</v>
      </c>
      <c r="B9" s="103" t="s">
        <v>50</v>
      </c>
      <c r="C9" s="142">
        <v>17335469</v>
      </c>
      <c r="D9" s="152">
        <v>0</v>
      </c>
      <c r="E9" s="100">
        <v>8413631</v>
      </c>
      <c r="F9" s="127">
        <v>8413631</v>
      </c>
      <c r="G9" s="153">
        <v>0</v>
      </c>
      <c r="H9" s="98"/>
    </row>
    <row r="10" spans="1:8" ht="15" customHeight="1">
      <c r="A10" s="105" t="s">
        <v>7</v>
      </c>
      <c r="B10" s="103" t="s">
        <v>234</v>
      </c>
      <c r="C10" s="142" t="s">
        <v>235</v>
      </c>
      <c r="D10" s="152">
        <v>0</v>
      </c>
      <c r="E10" s="100">
        <v>2454626</v>
      </c>
      <c r="F10" s="127">
        <v>2454626</v>
      </c>
      <c r="G10" s="153">
        <v>2454626</v>
      </c>
      <c r="H10" s="98"/>
    </row>
    <row r="11" spans="1:8" ht="15" customHeight="1">
      <c r="A11" s="105" t="s">
        <v>32</v>
      </c>
      <c r="B11" s="103" t="s">
        <v>92</v>
      </c>
      <c r="C11" s="142" t="s">
        <v>68</v>
      </c>
      <c r="D11" s="152">
        <v>0</v>
      </c>
      <c r="E11" s="124">
        <v>50992031</v>
      </c>
      <c r="F11" s="127">
        <v>50992031</v>
      </c>
      <c r="G11" s="153">
        <v>-333333</v>
      </c>
      <c r="H11" s="98"/>
    </row>
    <row r="12" spans="1:8" ht="15" customHeight="1">
      <c r="A12" s="103" t="s">
        <v>8</v>
      </c>
      <c r="B12" s="105" t="s">
        <v>129</v>
      </c>
      <c r="C12" s="142" t="s">
        <v>69</v>
      </c>
      <c r="D12" s="152">
        <v>0</v>
      </c>
      <c r="E12" s="100">
        <v>36821409</v>
      </c>
      <c r="F12" s="127">
        <v>36821409</v>
      </c>
      <c r="G12" s="153">
        <v>-100000</v>
      </c>
      <c r="H12" s="98"/>
    </row>
    <row r="13" spans="1:8" ht="15" customHeight="1">
      <c r="A13" s="103" t="s">
        <v>8</v>
      </c>
      <c r="B13" s="103" t="s">
        <v>93</v>
      </c>
      <c r="C13" s="142">
        <v>42041741</v>
      </c>
      <c r="D13" s="152">
        <v>0</v>
      </c>
      <c r="E13" s="127">
        <v>3213685</v>
      </c>
      <c r="F13" s="127">
        <v>3213685</v>
      </c>
      <c r="G13" s="153">
        <v>-459097</v>
      </c>
      <c r="H13" s="98"/>
    </row>
    <row r="14" spans="1:8" ht="15" customHeight="1">
      <c r="A14" s="105" t="s">
        <v>35</v>
      </c>
      <c r="B14" s="112" t="s">
        <v>95</v>
      </c>
      <c r="C14" s="142" t="s">
        <v>128</v>
      </c>
      <c r="D14" s="152">
        <v>0</v>
      </c>
      <c r="E14" s="127">
        <v>217299</v>
      </c>
      <c r="F14" s="127">
        <v>217299</v>
      </c>
      <c r="G14" s="153">
        <v>49748</v>
      </c>
      <c r="H14" s="98"/>
    </row>
    <row r="15" spans="1:8" ht="15" customHeight="1">
      <c r="A15" s="103" t="s">
        <v>35</v>
      </c>
      <c r="B15" s="103" t="s">
        <v>94</v>
      </c>
      <c r="C15" s="142">
        <v>42041741</v>
      </c>
      <c r="D15" s="152">
        <v>0</v>
      </c>
      <c r="E15" s="127">
        <v>9492480</v>
      </c>
      <c r="F15" s="127">
        <v>9492480</v>
      </c>
      <c r="G15" s="153">
        <v>-791040</v>
      </c>
      <c r="H15" s="98"/>
    </row>
    <row r="16" spans="1:8" ht="15" customHeight="1">
      <c r="A16" s="105" t="s">
        <v>10</v>
      </c>
      <c r="B16" s="112" t="s">
        <v>213</v>
      </c>
      <c r="C16" s="142" t="s">
        <v>70</v>
      </c>
      <c r="D16" s="124">
        <v>66870818</v>
      </c>
      <c r="E16" s="100">
        <v>0</v>
      </c>
      <c r="F16" s="127">
        <v>66870818</v>
      </c>
      <c r="G16" s="153">
        <v>-1000000</v>
      </c>
      <c r="H16" s="98"/>
    </row>
    <row r="17" spans="1:8" ht="15" customHeight="1">
      <c r="A17" s="105" t="s">
        <v>11</v>
      </c>
      <c r="B17" s="112" t="s">
        <v>96</v>
      </c>
      <c r="C17" s="142">
        <v>36096814</v>
      </c>
      <c r="D17" s="152">
        <v>0</v>
      </c>
      <c r="E17" s="100">
        <v>7171941</v>
      </c>
      <c r="F17" s="127">
        <v>7171941</v>
      </c>
      <c r="G17" s="153">
        <v>1853589</v>
      </c>
      <c r="H17" s="98"/>
    </row>
    <row r="18" spans="1:8" ht="15" customHeight="1">
      <c r="A18" s="103" t="s">
        <v>34</v>
      </c>
      <c r="B18" s="103" t="s">
        <v>52</v>
      </c>
      <c r="C18" s="142">
        <v>17336163</v>
      </c>
      <c r="D18" s="152">
        <v>0</v>
      </c>
      <c r="E18" s="127">
        <v>19954188.8</v>
      </c>
      <c r="F18" s="127">
        <v>19954188.8</v>
      </c>
      <c r="G18" s="153">
        <v>1243594.3</v>
      </c>
      <c r="H18" s="98"/>
    </row>
    <row r="19" spans="1:8" ht="15" customHeight="1">
      <c r="A19" s="114" t="s">
        <v>12</v>
      </c>
      <c r="B19" s="114" t="s">
        <v>51</v>
      </c>
      <c r="C19" s="145">
        <v>17335523</v>
      </c>
      <c r="D19" s="152">
        <v>0</v>
      </c>
      <c r="E19" s="100">
        <v>13849843</v>
      </c>
      <c r="F19" s="127">
        <v>13849843</v>
      </c>
      <c r="G19" s="153">
        <v>0</v>
      </c>
      <c r="H19" s="98"/>
    </row>
    <row r="20" spans="1:8" ht="15" customHeight="1">
      <c r="A20" s="114" t="s">
        <v>13</v>
      </c>
      <c r="B20" s="114" t="s">
        <v>229</v>
      </c>
      <c r="C20" s="103">
        <v>17335582</v>
      </c>
      <c r="D20" s="152">
        <v>0</v>
      </c>
      <c r="E20" s="100">
        <v>147502</v>
      </c>
      <c r="F20" s="127">
        <v>147502</v>
      </c>
      <c r="G20" s="153">
        <v>147502</v>
      </c>
      <c r="H20" s="98"/>
    </row>
    <row r="21" spans="1:8" ht="15" customHeight="1">
      <c r="A21" s="103" t="s">
        <v>15</v>
      </c>
      <c r="B21" s="103" t="s">
        <v>246</v>
      </c>
      <c r="C21" s="105">
        <v>17336015</v>
      </c>
      <c r="D21" s="152">
        <v>0</v>
      </c>
      <c r="E21" s="100">
        <v>1279448</v>
      </c>
      <c r="F21" s="127">
        <v>1279448</v>
      </c>
      <c r="G21" s="153">
        <v>1279448</v>
      </c>
      <c r="H21" s="98"/>
    </row>
    <row r="22" spans="1:8" ht="15" customHeight="1">
      <c r="A22" s="105" t="s">
        <v>33</v>
      </c>
      <c r="B22" s="103" t="s">
        <v>48</v>
      </c>
      <c r="C22" s="146" t="s">
        <v>71</v>
      </c>
      <c r="D22" s="152">
        <v>0</v>
      </c>
      <c r="E22" s="100">
        <v>74826728</v>
      </c>
      <c r="F22" s="127">
        <v>74826728</v>
      </c>
      <c r="G22" s="153">
        <v>3384874</v>
      </c>
      <c r="H22" s="98"/>
    </row>
    <row r="23" spans="1:8" ht="15" customHeight="1">
      <c r="A23" s="105" t="s">
        <v>33</v>
      </c>
      <c r="B23" s="103" t="s">
        <v>97</v>
      </c>
      <c r="C23" s="146" t="s">
        <v>85</v>
      </c>
      <c r="D23" s="152">
        <v>0</v>
      </c>
      <c r="E23" s="100">
        <v>14872195</v>
      </c>
      <c r="F23" s="127">
        <v>14872195</v>
      </c>
      <c r="G23" s="153">
        <v>1351349</v>
      </c>
      <c r="H23" s="98"/>
    </row>
    <row r="24" spans="1:8" ht="15" customHeight="1">
      <c r="A24" s="103" t="s">
        <v>17</v>
      </c>
      <c r="B24" s="103" t="s">
        <v>215</v>
      </c>
      <c r="C24" s="142" t="s">
        <v>72</v>
      </c>
      <c r="D24" s="127">
        <v>118022952</v>
      </c>
      <c r="E24" s="100">
        <v>0</v>
      </c>
      <c r="F24" s="127">
        <v>118022952</v>
      </c>
      <c r="G24" s="153">
        <v>-1000000</v>
      </c>
      <c r="H24" s="98"/>
    </row>
    <row r="25" spans="1:8" ht="15" customHeight="1">
      <c r="A25" s="103" t="s">
        <v>18</v>
      </c>
      <c r="B25" s="112" t="s">
        <v>161</v>
      </c>
      <c r="C25" s="142" t="s">
        <v>73</v>
      </c>
      <c r="D25" s="152">
        <v>0</v>
      </c>
      <c r="E25" s="127">
        <v>27511653</v>
      </c>
      <c r="F25" s="127">
        <v>27511653</v>
      </c>
      <c r="G25" s="153">
        <v>-500000</v>
      </c>
      <c r="H25" s="98"/>
    </row>
    <row r="26" spans="1:8" ht="15" customHeight="1">
      <c r="A26" s="112" t="s">
        <v>37</v>
      </c>
      <c r="B26" s="103" t="s">
        <v>90</v>
      </c>
      <c r="C26" s="142" t="s">
        <v>76</v>
      </c>
      <c r="D26" s="152">
        <v>0</v>
      </c>
      <c r="E26" s="100">
        <v>2371936</v>
      </c>
      <c r="F26" s="127">
        <v>2371936</v>
      </c>
      <c r="G26" s="153">
        <v>92435</v>
      </c>
      <c r="H26" s="98"/>
    </row>
    <row r="27" spans="1:8" ht="15" customHeight="1">
      <c r="A27" s="103" t="s">
        <v>37</v>
      </c>
      <c r="B27" s="103" t="s">
        <v>209</v>
      </c>
      <c r="C27" s="103">
        <v>42000815</v>
      </c>
      <c r="D27" s="152">
        <v>0</v>
      </c>
      <c r="E27" s="102">
        <v>12381731</v>
      </c>
      <c r="F27" s="127">
        <v>12381731</v>
      </c>
      <c r="G27" s="153">
        <v>1051457</v>
      </c>
      <c r="H27" s="98"/>
    </row>
    <row r="28" spans="1:8" ht="15" customHeight="1">
      <c r="A28" s="103" t="s">
        <v>19</v>
      </c>
      <c r="B28" s="103" t="s">
        <v>154</v>
      </c>
      <c r="C28" s="142" t="s">
        <v>98</v>
      </c>
      <c r="D28" s="152">
        <v>0</v>
      </c>
      <c r="E28" s="127">
        <v>2391051.4</v>
      </c>
      <c r="F28" s="127">
        <v>2391051.4</v>
      </c>
      <c r="G28" s="153">
        <v>-171000</v>
      </c>
      <c r="H28" s="98"/>
    </row>
    <row r="29" spans="1:8" ht="15" customHeight="1">
      <c r="A29" s="103" t="s">
        <v>20</v>
      </c>
      <c r="B29" s="103" t="s">
        <v>99</v>
      </c>
      <c r="C29" s="142" t="s">
        <v>77</v>
      </c>
      <c r="D29" s="152">
        <v>0</v>
      </c>
      <c r="E29" s="124">
        <v>3517855</v>
      </c>
      <c r="F29" s="127">
        <v>3517855</v>
      </c>
      <c r="G29" s="153">
        <v>0</v>
      </c>
      <c r="H29" s="98"/>
    </row>
    <row r="30" spans="1:8" ht="15" customHeight="1">
      <c r="A30" s="103" t="s">
        <v>20</v>
      </c>
      <c r="B30" s="103" t="s">
        <v>100</v>
      </c>
      <c r="C30" s="142" t="s">
        <v>78</v>
      </c>
      <c r="D30" s="152">
        <v>0</v>
      </c>
      <c r="E30" s="124">
        <v>15948092</v>
      </c>
      <c r="F30" s="127">
        <v>15948092</v>
      </c>
      <c r="G30" s="153">
        <v>835409</v>
      </c>
      <c r="H30" s="98"/>
    </row>
    <row r="31" spans="1:8" ht="15" customHeight="1">
      <c r="A31" s="103" t="s">
        <v>24</v>
      </c>
      <c r="B31" s="103" t="s">
        <v>230</v>
      </c>
      <c r="C31" s="106">
        <v>37971981</v>
      </c>
      <c r="D31" s="152">
        <v>0</v>
      </c>
      <c r="E31" s="127">
        <v>2882810</v>
      </c>
      <c r="F31" s="127">
        <v>2882810</v>
      </c>
      <c r="G31" s="153">
        <v>2882810</v>
      </c>
      <c r="H31" s="98"/>
    </row>
    <row r="32" spans="1:8" ht="15" customHeight="1">
      <c r="A32" s="103" t="s">
        <v>24</v>
      </c>
      <c r="B32" s="103" t="s">
        <v>101</v>
      </c>
      <c r="C32" s="142">
        <v>36119393</v>
      </c>
      <c r="D32" s="152">
        <v>0</v>
      </c>
      <c r="E32" s="127">
        <v>0</v>
      </c>
      <c r="F32" s="127">
        <v>0</v>
      </c>
      <c r="G32" s="153">
        <v>-8340789</v>
      </c>
      <c r="H32" s="98"/>
    </row>
    <row r="33" spans="1:8" ht="15" customHeight="1">
      <c r="A33" s="105" t="s">
        <v>26</v>
      </c>
      <c r="B33" s="103" t="s">
        <v>103</v>
      </c>
      <c r="C33" s="146" t="s">
        <v>64</v>
      </c>
      <c r="D33" s="127">
        <v>20601885</v>
      </c>
      <c r="E33" s="100">
        <v>0</v>
      </c>
      <c r="F33" s="127">
        <v>20601885</v>
      </c>
      <c r="G33" s="153">
        <v>-1211000</v>
      </c>
      <c r="H33" s="98"/>
    </row>
    <row r="34" spans="1:8" ht="15" customHeight="1">
      <c r="A34" s="105" t="s">
        <v>27</v>
      </c>
      <c r="B34" s="103" t="s">
        <v>49</v>
      </c>
      <c r="C34" s="142" t="s">
        <v>79</v>
      </c>
      <c r="D34" s="154">
        <v>49135534</v>
      </c>
      <c r="E34" s="100">
        <v>0</v>
      </c>
      <c r="F34" s="127">
        <v>49135534</v>
      </c>
      <c r="G34" s="153">
        <v>6973495</v>
      </c>
      <c r="H34" s="98"/>
    </row>
    <row r="35" spans="1:8" ht="15" customHeight="1">
      <c r="A35" s="112" t="s">
        <v>38</v>
      </c>
      <c r="B35" s="103" t="s">
        <v>104</v>
      </c>
      <c r="C35" s="142" t="s">
        <v>105</v>
      </c>
      <c r="D35" s="152">
        <v>0</v>
      </c>
      <c r="E35" s="100">
        <v>2032479</v>
      </c>
      <c r="F35" s="127">
        <v>2032479</v>
      </c>
      <c r="G35" s="153">
        <v>47400</v>
      </c>
      <c r="H35" s="98"/>
    </row>
    <row r="36" spans="1:8" ht="15" customHeight="1">
      <c r="A36" s="105" t="s">
        <v>39</v>
      </c>
      <c r="B36" s="103" t="s">
        <v>160</v>
      </c>
      <c r="C36" s="147">
        <v>17335698</v>
      </c>
      <c r="D36" s="152">
        <v>0</v>
      </c>
      <c r="E36" s="100">
        <v>13592032</v>
      </c>
      <c r="F36" s="127">
        <v>13592032</v>
      </c>
      <c r="G36" s="153">
        <v>766</v>
      </c>
      <c r="H36" s="98"/>
    </row>
    <row r="37" spans="1:8" ht="15" customHeight="1">
      <c r="A37" s="103" t="s">
        <v>29</v>
      </c>
      <c r="B37" s="103" t="s">
        <v>90</v>
      </c>
      <c r="C37" s="142" t="s">
        <v>76</v>
      </c>
      <c r="D37" s="152">
        <v>0</v>
      </c>
      <c r="E37" s="100">
        <v>502074</v>
      </c>
      <c r="F37" s="127">
        <v>502074</v>
      </c>
      <c r="G37" s="153">
        <v>502074</v>
      </c>
      <c r="H37" s="98"/>
    </row>
    <row r="38" spans="1:8" ht="15" customHeight="1">
      <c r="A38" s="103" t="s">
        <v>29</v>
      </c>
      <c r="B38" s="103" t="s">
        <v>108</v>
      </c>
      <c r="C38" s="142" t="s">
        <v>109</v>
      </c>
      <c r="D38" s="152">
        <v>0</v>
      </c>
      <c r="E38" s="100">
        <v>67667</v>
      </c>
      <c r="F38" s="127">
        <v>67667</v>
      </c>
      <c r="G38" s="153">
        <v>0</v>
      </c>
      <c r="H38" s="98"/>
    </row>
    <row r="39" spans="1:8" ht="15" customHeight="1">
      <c r="A39" s="103" t="s">
        <v>29</v>
      </c>
      <c r="B39" s="103" t="s">
        <v>106</v>
      </c>
      <c r="C39" s="142" t="s">
        <v>107</v>
      </c>
      <c r="D39" s="152">
        <v>0</v>
      </c>
      <c r="E39" s="100">
        <v>8801668</v>
      </c>
      <c r="F39" s="127">
        <v>8801668</v>
      </c>
      <c r="G39" s="153">
        <v>582256</v>
      </c>
      <c r="H39" s="98"/>
    </row>
    <row r="40" spans="1:8" s="77" customFormat="1" ht="15" customHeight="1">
      <c r="A40" s="350" t="s">
        <v>131</v>
      </c>
      <c r="B40" s="350"/>
      <c r="C40" s="350"/>
      <c r="D40" s="307">
        <f>SUM(D4:D39)</f>
        <v>768996370</v>
      </c>
      <c r="E40" s="307">
        <f>SUM(E4:E39)</f>
        <v>335771904.2</v>
      </c>
      <c r="F40" s="307">
        <f>SUM(F4:F39)</f>
        <v>1104768274.1999998</v>
      </c>
      <c r="G40" s="308">
        <f>SUM(G4:G39)</f>
        <v>-2730667.6999999993</v>
      </c>
      <c r="H40" s="98"/>
    </row>
    <row r="41" ht="15" customHeight="1">
      <c r="D41" s="125"/>
    </row>
  </sheetData>
  <mergeCells count="5">
    <mergeCell ref="A40:C40"/>
    <mergeCell ref="A1:G1"/>
    <mergeCell ref="A2:A3"/>
    <mergeCell ref="B2:B3"/>
    <mergeCell ref="C2:C3"/>
  </mergeCells>
  <printOptions horizontalCentered="1"/>
  <pageMargins left="0" right="0" top="0.3937007874015748" bottom="0.3937007874015748" header="0.1968503937007874" footer="0.1968503937007874"/>
  <pageSetup fitToHeight="4" horizontalDpi="600" verticalDpi="600" orientation="landscape" paperSize="9" scale="85" r:id="rId1"/>
  <headerFooter alignWithMargins="0">
    <oddHeader>&amp;RTabuľka č. 3</oddHeader>
  </headerFooter>
  <ignoredErrors>
    <ignoredError sqref="C4 C5:C30 C31:C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showGridLines="0" view="pageBreakPreview" zoomScaleSheetLayoutView="100" workbookViewId="0" topLeftCell="A1">
      <pane ySplit="4" topLeftCell="BM5" activePane="bottomLeft" state="frozen"/>
      <selection pane="topLeft" activeCell="A1" sqref="A1:A3"/>
      <selection pane="bottomLeft" activeCell="A2" sqref="A2:A4"/>
    </sheetView>
  </sheetViews>
  <sheetFormatPr defaultColWidth="9.140625" defaultRowHeight="12.75"/>
  <cols>
    <col min="1" max="1" width="19.57421875" style="0" customWidth="1"/>
    <col min="2" max="2" width="21.00390625" style="0" customWidth="1"/>
    <col min="3" max="3" width="22.00390625" style="0" customWidth="1"/>
    <col min="4" max="4" width="12.7109375" style="0" bestFit="1" customWidth="1"/>
    <col min="5" max="5" width="13.421875" style="0" bestFit="1" customWidth="1"/>
  </cols>
  <sheetData>
    <row r="1" spans="1:3" ht="43.5" customHeight="1">
      <c r="A1" s="335" t="s">
        <v>259</v>
      </c>
      <c r="B1" s="336"/>
      <c r="C1" s="336"/>
    </row>
    <row r="2" spans="1:3" s="7" customFormat="1" ht="19.5" customHeight="1">
      <c r="A2" s="355" t="s">
        <v>0</v>
      </c>
      <c r="B2" s="309" t="s">
        <v>247</v>
      </c>
      <c r="C2" s="309" t="s">
        <v>252</v>
      </c>
    </row>
    <row r="3" spans="1:3" s="6" customFormat="1" ht="13.5" customHeight="1">
      <c r="A3" s="355"/>
      <c r="B3" s="334" t="s">
        <v>196</v>
      </c>
      <c r="C3" s="334" t="s">
        <v>196</v>
      </c>
    </row>
    <row r="4" spans="1:3" s="6" customFormat="1" ht="19.5" customHeight="1">
      <c r="A4" s="355"/>
      <c r="B4" s="334"/>
      <c r="C4" s="334"/>
    </row>
    <row r="5" spans="1:3" s="16" customFormat="1" ht="18" customHeight="1">
      <c r="A5" s="310" t="s">
        <v>3</v>
      </c>
      <c r="B5" s="311">
        <v>25956988</v>
      </c>
      <c r="C5" s="312">
        <v>-28065024</v>
      </c>
    </row>
    <row r="6" spans="1:3" s="16" customFormat="1" ht="18" customHeight="1">
      <c r="A6" s="310" t="s">
        <v>4</v>
      </c>
      <c r="B6" s="311">
        <v>0</v>
      </c>
      <c r="C6" s="312">
        <v>0</v>
      </c>
    </row>
    <row r="7" spans="1:3" s="16" customFormat="1" ht="18" customHeight="1">
      <c r="A7" s="310" t="s">
        <v>5</v>
      </c>
      <c r="B7" s="313">
        <v>488408193</v>
      </c>
      <c r="C7" s="312">
        <v>-87488271.20000005</v>
      </c>
    </row>
    <row r="8" spans="1:3" s="16" customFormat="1" ht="18" customHeight="1">
      <c r="A8" s="310" t="s">
        <v>60</v>
      </c>
      <c r="B8" s="311">
        <v>0</v>
      </c>
      <c r="C8" s="312">
        <v>0</v>
      </c>
    </row>
    <row r="9" spans="1:3" s="16" customFormat="1" ht="18" customHeight="1">
      <c r="A9" s="310" t="s">
        <v>6</v>
      </c>
      <c r="B9" s="311">
        <v>0</v>
      </c>
      <c r="C9" s="312">
        <v>0</v>
      </c>
    </row>
    <row r="10" spans="1:3" s="16" customFormat="1" ht="18" customHeight="1">
      <c r="A10" s="310" t="s">
        <v>7</v>
      </c>
      <c r="B10" s="311">
        <v>0</v>
      </c>
      <c r="C10" s="312">
        <v>0</v>
      </c>
    </row>
    <row r="11" spans="1:3" s="16" customFormat="1" ht="18" customHeight="1">
      <c r="A11" s="310" t="s">
        <v>32</v>
      </c>
      <c r="B11" s="311">
        <v>0</v>
      </c>
      <c r="C11" s="312">
        <v>0</v>
      </c>
    </row>
    <row r="12" spans="1:3" s="16" customFormat="1" ht="18" customHeight="1">
      <c r="A12" s="310" t="s">
        <v>8</v>
      </c>
      <c r="B12" s="311">
        <v>0</v>
      </c>
      <c r="C12" s="312">
        <v>0</v>
      </c>
    </row>
    <row r="13" spans="1:3" s="16" customFormat="1" ht="18" customHeight="1">
      <c r="A13" s="310" t="s">
        <v>9</v>
      </c>
      <c r="B13" s="311">
        <v>0</v>
      </c>
      <c r="C13" s="312">
        <v>0</v>
      </c>
    </row>
    <row r="14" spans="1:3" s="16" customFormat="1" ht="18" customHeight="1">
      <c r="A14" s="310" t="s">
        <v>35</v>
      </c>
      <c r="B14" s="311">
        <v>0</v>
      </c>
      <c r="C14" s="312">
        <v>0</v>
      </c>
    </row>
    <row r="15" spans="1:3" s="16" customFormat="1" ht="18" customHeight="1">
      <c r="A15" s="310" t="s">
        <v>10</v>
      </c>
      <c r="B15" s="311">
        <v>66870818</v>
      </c>
      <c r="C15" s="312">
        <v>-13471831</v>
      </c>
    </row>
    <row r="16" spans="1:3" s="16" customFormat="1" ht="18" customHeight="1">
      <c r="A16" s="310" t="s">
        <v>36</v>
      </c>
      <c r="B16" s="311">
        <v>0</v>
      </c>
      <c r="C16" s="312">
        <v>0</v>
      </c>
    </row>
    <row r="17" spans="1:3" s="16" customFormat="1" ht="18" customHeight="1">
      <c r="A17" s="310" t="s">
        <v>11</v>
      </c>
      <c r="B17" s="311">
        <v>0</v>
      </c>
      <c r="C17" s="312">
        <v>0</v>
      </c>
    </row>
    <row r="18" spans="1:3" s="16" customFormat="1" ht="18" customHeight="1">
      <c r="A18" s="310" t="s">
        <v>34</v>
      </c>
      <c r="B18" s="311">
        <v>0</v>
      </c>
      <c r="C18" s="312">
        <v>0</v>
      </c>
    </row>
    <row r="19" spans="1:3" s="16" customFormat="1" ht="18" customHeight="1">
      <c r="A19" s="310" t="s">
        <v>12</v>
      </c>
      <c r="B19" s="311">
        <v>0</v>
      </c>
      <c r="C19" s="312">
        <v>0</v>
      </c>
    </row>
    <row r="20" spans="1:3" s="16" customFormat="1" ht="18" customHeight="1">
      <c r="A20" s="310" t="s">
        <v>13</v>
      </c>
      <c r="B20" s="311">
        <v>0</v>
      </c>
      <c r="C20" s="312">
        <v>0</v>
      </c>
    </row>
    <row r="21" spans="1:3" s="16" customFormat="1" ht="18" customHeight="1">
      <c r="A21" s="310" t="s">
        <v>14</v>
      </c>
      <c r="B21" s="311">
        <v>0</v>
      </c>
      <c r="C21" s="312">
        <v>0</v>
      </c>
    </row>
    <row r="22" spans="1:3" s="16" customFormat="1" ht="18" customHeight="1">
      <c r="A22" s="310" t="s">
        <v>15</v>
      </c>
      <c r="B22" s="311">
        <v>0</v>
      </c>
      <c r="C22" s="312">
        <v>0</v>
      </c>
    </row>
    <row r="23" spans="1:3" s="16" customFormat="1" ht="18" customHeight="1">
      <c r="A23" s="310" t="s">
        <v>31</v>
      </c>
      <c r="B23" s="311">
        <v>0</v>
      </c>
      <c r="C23" s="312">
        <v>-124308</v>
      </c>
    </row>
    <row r="24" spans="1:3" s="16" customFormat="1" ht="18" customHeight="1">
      <c r="A24" s="310" t="s">
        <v>16</v>
      </c>
      <c r="B24" s="311">
        <v>0</v>
      </c>
      <c r="C24" s="312">
        <v>0</v>
      </c>
    </row>
    <row r="25" spans="1:3" s="16" customFormat="1" ht="18" customHeight="1">
      <c r="A25" s="310" t="s">
        <v>33</v>
      </c>
      <c r="B25" s="311">
        <v>0</v>
      </c>
      <c r="C25" s="312">
        <v>0</v>
      </c>
    </row>
    <row r="26" spans="1:3" s="16" customFormat="1" ht="18" customHeight="1">
      <c r="A26" s="310" t="s">
        <v>17</v>
      </c>
      <c r="B26" s="314">
        <v>118022952</v>
      </c>
      <c r="C26" s="312">
        <v>-13217640</v>
      </c>
    </row>
    <row r="27" spans="1:3" s="16" customFormat="1" ht="18" customHeight="1">
      <c r="A27" s="310" t="s">
        <v>18</v>
      </c>
      <c r="B27" s="311">
        <v>0</v>
      </c>
      <c r="C27" s="312">
        <v>0</v>
      </c>
    </row>
    <row r="28" spans="1:3" s="16" customFormat="1" ht="18" customHeight="1">
      <c r="A28" s="310" t="s">
        <v>37</v>
      </c>
      <c r="B28" s="311">
        <v>0</v>
      </c>
      <c r="C28" s="312">
        <v>0</v>
      </c>
    </row>
    <row r="29" spans="1:3" s="16" customFormat="1" ht="18" customHeight="1">
      <c r="A29" s="310" t="s">
        <v>19</v>
      </c>
      <c r="B29" s="311">
        <v>0</v>
      </c>
      <c r="C29" s="312">
        <v>-4931669</v>
      </c>
    </row>
    <row r="30" spans="1:3" s="16" customFormat="1" ht="18" customHeight="1">
      <c r="A30" s="310" t="s">
        <v>20</v>
      </c>
      <c r="B30" s="311">
        <v>0</v>
      </c>
      <c r="C30" s="312">
        <v>0</v>
      </c>
    </row>
    <row r="31" spans="1:3" s="16" customFormat="1" ht="18" customHeight="1">
      <c r="A31" s="310" t="s">
        <v>21</v>
      </c>
      <c r="B31" s="311">
        <v>0</v>
      </c>
      <c r="C31" s="312">
        <v>0</v>
      </c>
    </row>
    <row r="32" spans="1:3" s="16" customFormat="1" ht="18" customHeight="1">
      <c r="A32" s="310" t="s">
        <v>22</v>
      </c>
      <c r="B32" s="311">
        <v>0</v>
      </c>
      <c r="C32" s="312">
        <v>0</v>
      </c>
    </row>
    <row r="33" spans="1:3" s="16" customFormat="1" ht="18" customHeight="1">
      <c r="A33" s="310" t="s">
        <v>23</v>
      </c>
      <c r="B33" s="311">
        <v>0</v>
      </c>
      <c r="C33" s="312">
        <v>0</v>
      </c>
    </row>
    <row r="34" spans="1:3" s="16" customFormat="1" ht="18" customHeight="1">
      <c r="A34" s="310" t="s">
        <v>24</v>
      </c>
      <c r="B34" s="311">
        <v>0</v>
      </c>
      <c r="C34" s="312">
        <v>0</v>
      </c>
    </row>
    <row r="35" spans="1:3" s="16" customFormat="1" ht="18" customHeight="1">
      <c r="A35" s="310" t="s">
        <v>25</v>
      </c>
      <c r="B35" s="311">
        <v>0</v>
      </c>
      <c r="C35" s="312">
        <v>0</v>
      </c>
    </row>
    <row r="36" spans="1:3" s="16" customFormat="1" ht="18" customHeight="1">
      <c r="A36" s="310" t="s">
        <v>26</v>
      </c>
      <c r="B36" s="311">
        <v>20601885</v>
      </c>
      <c r="C36" s="312">
        <v>-1189128</v>
      </c>
    </row>
    <row r="37" spans="1:3" s="16" customFormat="1" ht="18" customHeight="1">
      <c r="A37" s="310" t="s">
        <v>27</v>
      </c>
      <c r="B37" s="313">
        <v>49135534</v>
      </c>
      <c r="C37" s="312">
        <v>32249940</v>
      </c>
    </row>
    <row r="38" spans="1:3" s="16" customFormat="1" ht="18" customHeight="1">
      <c r="A38" s="310" t="s">
        <v>28</v>
      </c>
      <c r="B38" s="311">
        <v>0</v>
      </c>
      <c r="C38" s="312">
        <v>0</v>
      </c>
    </row>
    <row r="39" spans="1:3" s="16" customFormat="1" ht="18" customHeight="1">
      <c r="A39" s="310" t="s">
        <v>38</v>
      </c>
      <c r="B39" s="311">
        <v>0</v>
      </c>
      <c r="C39" s="312">
        <v>0</v>
      </c>
    </row>
    <row r="40" spans="1:3" s="16" customFormat="1" ht="18" customHeight="1">
      <c r="A40" s="310" t="s">
        <v>39</v>
      </c>
      <c r="B40" s="311">
        <v>0</v>
      </c>
      <c r="C40" s="312">
        <v>0</v>
      </c>
    </row>
    <row r="41" spans="1:3" s="16" customFormat="1" ht="18" customHeight="1">
      <c r="A41" s="310" t="s">
        <v>29</v>
      </c>
      <c r="B41" s="311">
        <v>0</v>
      </c>
      <c r="C41" s="312">
        <v>0</v>
      </c>
    </row>
    <row r="42" spans="1:3" s="16" customFormat="1" ht="18" customHeight="1">
      <c r="A42" s="310" t="s">
        <v>30</v>
      </c>
      <c r="B42" s="311">
        <v>0</v>
      </c>
      <c r="C42" s="312">
        <v>0</v>
      </c>
    </row>
    <row r="43" spans="1:3" s="317" customFormat="1" ht="18" customHeight="1">
      <c r="A43" s="315" t="s">
        <v>40</v>
      </c>
      <c r="B43" s="316">
        <f>SUM(B5:B42)</f>
        <v>768996370</v>
      </c>
      <c r="C43" s="316">
        <f>SUM(C5:C42)</f>
        <v>-116237931.20000005</v>
      </c>
    </row>
    <row r="45" ht="12.75">
      <c r="B45" s="13"/>
    </row>
    <row r="46" ht="12.75">
      <c r="B46" s="14"/>
    </row>
  </sheetData>
  <mergeCells count="4">
    <mergeCell ref="A2:A4"/>
    <mergeCell ref="C3:C4"/>
    <mergeCell ref="B3:B4"/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 xml:space="preserve">&amp;RTabuľka č.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GridLines="0" view="pageBreakPreview" zoomScaleSheetLayoutView="100" workbookViewId="0" topLeftCell="A1">
      <pane ySplit="4" topLeftCell="BM5" activePane="bottomLeft" state="frozen"/>
      <selection pane="topLeft" activeCell="A1" sqref="A1:A3"/>
      <selection pane="bottomLeft" activeCell="B37" sqref="B37"/>
    </sheetView>
  </sheetViews>
  <sheetFormatPr defaultColWidth="9.140625" defaultRowHeight="12.75"/>
  <cols>
    <col min="1" max="1" width="19.57421875" style="0" customWidth="1"/>
    <col min="2" max="2" width="23.57421875" style="11" customWidth="1"/>
    <col min="3" max="3" width="25.28125" style="0" customWidth="1"/>
    <col min="4" max="4" width="11.7109375" style="9" bestFit="1" customWidth="1"/>
    <col min="5" max="5" width="14.00390625" style="9" bestFit="1" customWidth="1"/>
    <col min="6" max="6" width="12.8515625" style="9" bestFit="1" customWidth="1"/>
  </cols>
  <sheetData>
    <row r="1" spans="1:3" ht="69" customHeight="1">
      <c r="A1" s="361" t="s">
        <v>261</v>
      </c>
      <c r="B1" s="361"/>
      <c r="C1" s="361"/>
    </row>
    <row r="2" spans="1:6" s="7" customFormat="1" ht="19.5" customHeight="1">
      <c r="A2" s="360" t="s">
        <v>0</v>
      </c>
      <c r="B2" s="309" t="s">
        <v>247</v>
      </c>
      <c r="C2" s="321" t="s">
        <v>252</v>
      </c>
      <c r="D2" s="244"/>
      <c r="E2" s="244"/>
      <c r="F2" s="244"/>
    </row>
    <row r="3" spans="1:6" s="6" customFormat="1" ht="13.5" customHeight="1">
      <c r="A3" s="360"/>
      <c r="B3" s="334" t="s">
        <v>196</v>
      </c>
      <c r="C3" s="334" t="s">
        <v>196</v>
      </c>
      <c r="D3" s="78"/>
      <c r="E3" s="78"/>
      <c r="F3" s="78"/>
    </row>
    <row r="4" spans="1:6" s="6" customFormat="1" ht="12.75">
      <c r="A4" s="360"/>
      <c r="B4" s="334"/>
      <c r="C4" s="334"/>
      <c r="D4" s="78"/>
      <c r="E4" s="78"/>
      <c r="F4" s="78"/>
    </row>
    <row r="5" spans="1:6" s="16" customFormat="1" ht="18" customHeight="1">
      <c r="A5" s="310" t="s">
        <v>3</v>
      </c>
      <c r="B5" s="323">
        <v>0</v>
      </c>
      <c r="C5" s="322">
        <v>0</v>
      </c>
      <c r="D5" s="17"/>
      <c r="E5" s="17"/>
      <c r="F5" s="17"/>
    </row>
    <row r="6" spans="1:6" s="16" customFormat="1" ht="18" customHeight="1">
      <c r="A6" s="310" t="s">
        <v>4</v>
      </c>
      <c r="B6" s="324">
        <v>0</v>
      </c>
      <c r="C6" s="322">
        <v>0</v>
      </c>
      <c r="D6" s="17"/>
      <c r="E6" s="17"/>
      <c r="F6" s="17"/>
    </row>
    <row r="7" spans="1:6" s="16" customFormat="1" ht="18" customHeight="1">
      <c r="A7" s="310" t="s">
        <v>5</v>
      </c>
      <c r="B7" s="324">
        <v>63849</v>
      </c>
      <c r="C7" s="322">
        <v>0</v>
      </c>
      <c r="D7" s="17"/>
      <c r="E7" s="17"/>
      <c r="F7" s="17"/>
    </row>
    <row r="8" spans="1:6" s="16" customFormat="1" ht="18" customHeight="1">
      <c r="A8" s="310" t="s">
        <v>60</v>
      </c>
      <c r="B8" s="324">
        <v>0</v>
      </c>
      <c r="C8" s="322">
        <v>-218024</v>
      </c>
      <c r="D8" s="17"/>
      <c r="E8" s="17"/>
      <c r="F8" s="17"/>
    </row>
    <row r="9" spans="1:6" s="16" customFormat="1" ht="18" customHeight="1">
      <c r="A9" s="310" t="s">
        <v>6</v>
      </c>
      <c r="B9" s="323">
        <v>8413631</v>
      </c>
      <c r="C9" s="322">
        <v>4724900</v>
      </c>
      <c r="D9" s="17"/>
      <c r="E9" s="17"/>
      <c r="F9" s="17"/>
    </row>
    <row r="10" spans="1:6" s="16" customFormat="1" ht="18" customHeight="1">
      <c r="A10" s="310" t="s">
        <v>7</v>
      </c>
      <c r="B10" s="323">
        <v>2454626</v>
      </c>
      <c r="C10" s="322">
        <v>-1294884</v>
      </c>
      <c r="D10" s="17"/>
      <c r="E10" s="17"/>
      <c r="F10" s="17"/>
    </row>
    <row r="11" spans="1:6" s="16" customFormat="1" ht="18" customHeight="1">
      <c r="A11" s="310" t="s">
        <v>32</v>
      </c>
      <c r="B11" s="323">
        <v>50992031</v>
      </c>
      <c r="C11" s="322">
        <v>-1833333</v>
      </c>
      <c r="D11" s="17"/>
      <c r="E11" s="17"/>
      <c r="F11" s="17"/>
    </row>
    <row r="12" spans="1:6" s="16" customFormat="1" ht="18" customHeight="1">
      <c r="A12" s="310" t="s">
        <v>8</v>
      </c>
      <c r="B12" s="325">
        <v>40035094</v>
      </c>
      <c r="C12" s="322">
        <v>-3913679</v>
      </c>
      <c r="D12" s="17"/>
      <c r="E12" s="17"/>
      <c r="F12" s="17"/>
    </row>
    <row r="13" spans="1:6" s="16" customFormat="1" ht="18" customHeight="1">
      <c r="A13" s="310" t="s">
        <v>9</v>
      </c>
      <c r="B13" s="323">
        <v>0</v>
      </c>
      <c r="C13" s="322">
        <v>-5600131.8</v>
      </c>
      <c r="D13" s="17"/>
      <c r="E13" s="17"/>
      <c r="F13" s="17"/>
    </row>
    <row r="14" spans="1:6" s="16" customFormat="1" ht="18" customHeight="1">
      <c r="A14" s="310" t="s">
        <v>35</v>
      </c>
      <c r="B14" s="324">
        <v>9709779</v>
      </c>
      <c r="C14" s="322">
        <v>-5534269</v>
      </c>
      <c r="D14" s="17"/>
      <c r="E14" s="17"/>
      <c r="F14" s="17"/>
    </row>
    <row r="15" spans="1:6" s="16" customFormat="1" ht="18" customHeight="1">
      <c r="A15" s="310" t="s">
        <v>10</v>
      </c>
      <c r="B15" s="323">
        <v>0</v>
      </c>
      <c r="C15" s="322">
        <v>0</v>
      </c>
      <c r="D15" s="17"/>
      <c r="E15" s="17"/>
      <c r="F15" s="17"/>
    </row>
    <row r="16" spans="1:6" s="16" customFormat="1" ht="18" customHeight="1">
      <c r="A16" s="310" t="s">
        <v>36</v>
      </c>
      <c r="B16" s="323">
        <v>0</v>
      </c>
      <c r="C16" s="322">
        <v>0</v>
      </c>
      <c r="D16" s="17"/>
      <c r="E16" s="17"/>
      <c r="F16" s="17"/>
    </row>
    <row r="17" spans="1:6" s="16" customFormat="1" ht="18" customHeight="1">
      <c r="A17" s="310" t="s">
        <v>11</v>
      </c>
      <c r="B17" s="326">
        <v>7171941</v>
      </c>
      <c r="C17" s="322">
        <v>2731469</v>
      </c>
      <c r="D17" s="17"/>
      <c r="E17" s="17"/>
      <c r="F17" s="17"/>
    </row>
    <row r="18" spans="1:6" s="16" customFormat="1" ht="18" customHeight="1">
      <c r="A18" s="310" t="s">
        <v>34</v>
      </c>
      <c r="B18" s="323">
        <v>19954188.8</v>
      </c>
      <c r="C18" s="322">
        <v>6946116.800000001</v>
      </c>
      <c r="D18" s="17"/>
      <c r="E18" s="17"/>
      <c r="F18" s="17"/>
    </row>
    <row r="19" spans="1:6" s="16" customFormat="1" ht="18" customHeight="1">
      <c r="A19" s="310" t="s">
        <v>12</v>
      </c>
      <c r="B19" s="323">
        <v>13849843</v>
      </c>
      <c r="C19" s="322">
        <v>-120542</v>
      </c>
      <c r="D19" s="17"/>
      <c r="E19" s="17"/>
      <c r="F19" s="17"/>
    </row>
    <row r="20" spans="1:6" s="16" customFormat="1" ht="18" customHeight="1">
      <c r="A20" s="310" t="s">
        <v>13</v>
      </c>
      <c r="B20" s="323">
        <v>147502</v>
      </c>
      <c r="C20" s="322">
        <v>147502</v>
      </c>
      <c r="D20" s="17"/>
      <c r="E20" s="17"/>
      <c r="F20" s="17"/>
    </row>
    <row r="21" spans="1:6" s="16" customFormat="1" ht="18" customHeight="1">
      <c r="A21" s="310" t="s">
        <v>14</v>
      </c>
      <c r="B21" s="323">
        <v>0</v>
      </c>
      <c r="C21" s="322">
        <v>-2654129.3</v>
      </c>
      <c r="D21" s="17"/>
      <c r="E21" s="17"/>
      <c r="F21" s="17"/>
    </row>
    <row r="22" spans="1:6" s="16" customFormat="1" ht="18" customHeight="1">
      <c r="A22" s="310" t="s">
        <v>15</v>
      </c>
      <c r="B22" s="323">
        <v>1279448</v>
      </c>
      <c r="C22" s="322">
        <v>1279448</v>
      </c>
      <c r="D22" s="17"/>
      <c r="E22" s="17"/>
      <c r="F22" s="17"/>
    </row>
    <row r="23" spans="1:6" s="16" customFormat="1" ht="18" customHeight="1">
      <c r="A23" s="310" t="s">
        <v>31</v>
      </c>
      <c r="B23" s="323">
        <v>0</v>
      </c>
      <c r="C23" s="322">
        <v>0</v>
      </c>
      <c r="D23" s="17"/>
      <c r="E23" s="17"/>
      <c r="F23" s="17"/>
    </row>
    <row r="24" spans="1:6" s="16" customFormat="1" ht="18" customHeight="1">
      <c r="A24" s="310" t="s">
        <v>16</v>
      </c>
      <c r="B24" s="323">
        <v>0</v>
      </c>
      <c r="C24" s="322">
        <v>0</v>
      </c>
      <c r="D24" s="17"/>
      <c r="E24" s="17"/>
      <c r="F24" s="17"/>
    </row>
    <row r="25" spans="1:6" s="16" customFormat="1" ht="18" customHeight="1">
      <c r="A25" s="310" t="s">
        <v>33</v>
      </c>
      <c r="B25" s="324">
        <v>89698923</v>
      </c>
      <c r="C25" s="322">
        <v>27700150</v>
      </c>
      <c r="D25" s="17"/>
      <c r="E25" s="17"/>
      <c r="F25" s="17"/>
    </row>
    <row r="26" spans="1:6" s="16" customFormat="1" ht="18" customHeight="1">
      <c r="A26" s="310" t="s">
        <v>17</v>
      </c>
      <c r="B26" s="323">
        <v>0</v>
      </c>
      <c r="C26" s="322">
        <v>0</v>
      </c>
      <c r="D26" s="17"/>
      <c r="E26" s="17"/>
      <c r="F26" s="17"/>
    </row>
    <row r="27" spans="1:6" s="16" customFormat="1" ht="18" customHeight="1">
      <c r="A27" s="310" t="s">
        <v>18</v>
      </c>
      <c r="B27" s="323">
        <v>27511653</v>
      </c>
      <c r="C27" s="322">
        <v>-3000000</v>
      </c>
      <c r="D27" s="17"/>
      <c r="E27" s="17"/>
      <c r="F27" s="17"/>
    </row>
    <row r="28" spans="1:6" s="16" customFormat="1" ht="18" customHeight="1">
      <c r="A28" s="310" t="s">
        <v>37</v>
      </c>
      <c r="B28" s="324">
        <v>14753667</v>
      </c>
      <c r="C28" s="322">
        <v>-4124227</v>
      </c>
      <c r="D28" s="17"/>
      <c r="E28" s="17"/>
      <c r="F28" s="17"/>
    </row>
    <row r="29" spans="1:6" s="16" customFormat="1" ht="18" customHeight="1">
      <c r="A29" s="310" t="s">
        <v>19</v>
      </c>
      <c r="B29" s="323">
        <v>2391051.4</v>
      </c>
      <c r="C29" s="322">
        <v>-21365819.6</v>
      </c>
      <c r="D29" s="17"/>
      <c r="E29" s="17"/>
      <c r="F29" s="17"/>
    </row>
    <row r="30" spans="1:6" s="16" customFormat="1" ht="18" customHeight="1">
      <c r="A30" s="310" t="s">
        <v>20</v>
      </c>
      <c r="B30" s="324">
        <v>19465947</v>
      </c>
      <c r="C30" s="322">
        <v>7089448</v>
      </c>
      <c r="D30" s="17"/>
      <c r="E30" s="17"/>
      <c r="F30" s="17"/>
    </row>
    <row r="31" spans="1:6" s="16" customFormat="1" ht="18" customHeight="1">
      <c r="A31" s="310" t="s">
        <v>21</v>
      </c>
      <c r="B31" s="324">
        <v>0</v>
      </c>
      <c r="C31" s="322">
        <v>-9808860</v>
      </c>
      <c r="D31" s="17"/>
      <c r="E31" s="17"/>
      <c r="F31" s="17"/>
    </row>
    <row r="32" spans="1:6" s="16" customFormat="1" ht="18" customHeight="1">
      <c r="A32" s="310" t="s">
        <v>22</v>
      </c>
      <c r="B32" s="323">
        <v>0</v>
      </c>
      <c r="C32" s="322">
        <v>0</v>
      </c>
      <c r="D32" s="17"/>
      <c r="E32" s="17"/>
      <c r="F32" s="17"/>
    </row>
    <row r="33" spans="1:6" s="16" customFormat="1" ht="18" customHeight="1">
      <c r="A33" s="310" t="s">
        <v>23</v>
      </c>
      <c r="B33" s="324">
        <v>0</v>
      </c>
      <c r="C33" s="322">
        <v>-4400000</v>
      </c>
      <c r="D33" s="17"/>
      <c r="E33" s="17"/>
      <c r="F33" s="17"/>
    </row>
    <row r="34" spans="1:6" s="16" customFormat="1" ht="18" customHeight="1">
      <c r="A34" s="310" t="s">
        <v>24</v>
      </c>
      <c r="B34" s="325">
        <v>2882810</v>
      </c>
      <c r="C34" s="327">
        <v>-13132490.48</v>
      </c>
      <c r="D34" s="328"/>
      <c r="E34" s="329"/>
      <c r="F34" s="330"/>
    </row>
    <row r="35" spans="1:6" s="16" customFormat="1" ht="18" customHeight="1">
      <c r="A35" s="310" t="s">
        <v>25</v>
      </c>
      <c r="B35" s="323">
        <v>0</v>
      </c>
      <c r="C35" s="322">
        <v>-23296043</v>
      </c>
      <c r="D35" s="17"/>
      <c r="E35" s="17"/>
      <c r="F35" s="17"/>
    </row>
    <row r="36" spans="1:6" s="16" customFormat="1" ht="18" customHeight="1">
      <c r="A36" s="310" t="s">
        <v>26</v>
      </c>
      <c r="B36" s="323">
        <v>0</v>
      </c>
      <c r="C36" s="322">
        <v>0</v>
      </c>
      <c r="D36" s="17"/>
      <c r="E36" s="17"/>
      <c r="F36" s="17"/>
    </row>
    <row r="37" spans="1:6" s="16" customFormat="1" ht="18" customHeight="1">
      <c r="A37" s="310" t="s">
        <v>27</v>
      </c>
      <c r="B37" s="323">
        <v>0</v>
      </c>
      <c r="C37" s="322">
        <v>0</v>
      </c>
      <c r="D37" s="17"/>
      <c r="E37" s="17"/>
      <c r="F37" s="17"/>
    </row>
    <row r="38" spans="1:6" s="16" customFormat="1" ht="18" customHeight="1">
      <c r="A38" s="310" t="s">
        <v>28</v>
      </c>
      <c r="B38" s="324">
        <v>0</v>
      </c>
      <c r="C38" s="322">
        <v>0</v>
      </c>
      <c r="D38" s="17"/>
      <c r="E38" s="17"/>
      <c r="F38" s="17"/>
    </row>
    <row r="39" spans="1:6" s="16" customFormat="1" ht="18" customHeight="1">
      <c r="A39" s="310" t="s">
        <v>38</v>
      </c>
      <c r="B39" s="324">
        <v>2032479</v>
      </c>
      <c r="C39" s="322">
        <v>38354</v>
      </c>
      <c r="D39" s="17"/>
      <c r="E39" s="17"/>
      <c r="F39" s="17"/>
    </row>
    <row r="40" spans="1:6" s="16" customFormat="1" ht="18" customHeight="1">
      <c r="A40" s="310" t="s">
        <v>39</v>
      </c>
      <c r="B40" s="324">
        <v>13592032</v>
      </c>
      <c r="C40" s="322">
        <v>-293</v>
      </c>
      <c r="D40" s="17"/>
      <c r="E40" s="17"/>
      <c r="F40" s="17"/>
    </row>
    <row r="41" spans="1:6" s="16" customFormat="1" ht="18" customHeight="1">
      <c r="A41" s="310" t="s">
        <v>29</v>
      </c>
      <c r="B41" s="331">
        <v>9371409</v>
      </c>
      <c r="C41" s="322">
        <v>4506728</v>
      </c>
      <c r="D41" s="17"/>
      <c r="E41" s="17"/>
      <c r="F41" s="17"/>
    </row>
    <row r="42" spans="1:6" s="16" customFormat="1" ht="18" customHeight="1">
      <c r="A42" s="310" t="s">
        <v>30</v>
      </c>
      <c r="B42" s="323">
        <v>0</v>
      </c>
      <c r="C42" s="322">
        <v>0</v>
      </c>
      <c r="D42" s="17"/>
      <c r="E42" s="17"/>
      <c r="F42" s="17"/>
    </row>
    <row r="43" spans="1:6" s="317" customFormat="1" ht="18" customHeight="1">
      <c r="A43" s="315" t="s">
        <v>40</v>
      </c>
      <c r="B43" s="332">
        <f>SUM(B5:B42)</f>
        <v>335771904.2</v>
      </c>
      <c r="C43" s="332">
        <f>SUM(C5:C42)</f>
        <v>-45132609.38</v>
      </c>
      <c r="D43" s="333"/>
      <c r="E43" s="333"/>
      <c r="F43" s="333"/>
    </row>
  </sheetData>
  <mergeCells count="4">
    <mergeCell ref="C3:C4"/>
    <mergeCell ref="A2:A4"/>
    <mergeCell ref="B3:B4"/>
    <mergeCell ref="A1:C1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paperSize="9" scale="91" r:id="rId1"/>
  <headerFooter alignWithMargins="0">
    <oddHeader>&amp;RTabuľka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showGridLines="0" view="pageBreakPreview" zoomScaleNormal="75" zoomScaleSheetLayoutView="100" workbookViewId="0" topLeftCell="A1">
      <pane ySplit="2" topLeftCell="BM6" activePane="bottomLeft" state="frozen"/>
      <selection pane="topLeft" activeCell="A1" sqref="A1:A3"/>
      <selection pane="bottomLeft" activeCell="F58" sqref="F58"/>
    </sheetView>
  </sheetViews>
  <sheetFormatPr defaultColWidth="9.140625" defaultRowHeight="12.75"/>
  <cols>
    <col min="1" max="1" width="18.421875" style="17" customWidth="1"/>
    <col min="2" max="2" width="17.28125" style="17" customWidth="1"/>
    <col min="3" max="3" width="18.421875" style="10" customWidth="1"/>
    <col min="4" max="4" width="69.7109375" style="10" bestFit="1" customWidth="1"/>
    <col min="5" max="5" width="11.7109375" style="8" customWidth="1"/>
    <col min="6" max="6" width="19.00390625" style="16" bestFit="1" customWidth="1"/>
    <col min="7" max="16384" width="9.140625" style="16" customWidth="1"/>
  </cols>
  <sheetData>
    <row r="1" spans="1:6" ht="43.5" customHeight="1">
      <c r="A1" s="361" t="s">
        <v>263</v>
      </c>
      <c r="B1" s="361"/>
      <c r="C1" s="361"/>
      <c r="D1" s="361"/>
      <c r="E1" s="361"/>
      <c r="F1" s="361"/>
    </row>
    <row r="2" spans="1:6" ht="45">
      <c r="A2" s="337" t="s">
        <v>55</v>
      </c>
      <c r="B2" s="337" t="s">
        <v>56</v>
      </c>
      <c r="C2" s="338" t="s">
        <v>0</v>
      </c>
      <c r="D2" s="338" t="s">
        <v>111</v>
      </c>
      <c r="E2" s="339" t="s">
        <v>1</v>
      </c>
      <c r="F2" s="337" t="s">
        <v>194</v>
      </c>
    </row>
    <row r="3" spans="1:6" ht="15.75" customHeight="1">
      <c r="A3" s="106">
        <v>1</v>
      </c>
      <c r="B3" s="106" t="s">
        <v>57</v>
      </c>
      <c r="C3" s="103" t="s">
        <v>3</v>
      </c>
      <c r="D3" s="111" t="s">
        <v>87</v>
      </c>
      <c r="E3" s="142" t="s">
        <v>65</v>
      </c>
      <c r="F3" s="251">
        <v>25956988</v>
      </c>
    </row>
    <row r="4" spans="1:6" ht="15.75" customHeight="1">
      <c r="A4" s="106">
        <v>1</v>
      </c>
      <c r="B4" s="106" t="s">
        <v>57</v>
      </c>
      <c r="C4" s="103" t="s">
        <v>5</v>
      </c>
      <c r="D4" s="113" t="s">
        <v>88</v>
      </c>
      <c r="E4" s="142" t="s">
        <v>66</v>
      </c>
      <c r="F4" s="100">
        <v>93160491</v>
      </c>
    </row>
    <row r="5" spans="1:6" ht="15.75" customHeight="1">
      <c r="A5" s="106">
        <v>1</v>
      </c>
      <c r="B5" s="106" t="s">
        <v>57</v>
      </c>
      <c r="C5" s="103" t="s">
        <v>5</v>
      </c>
      <c r="D5" s="111" t="s">
        <v>89</v>
      </c>
      <c r="E5" s="142">
        <v>31813861</v>
      </c>
      <c r="F5" s="127">
        <v>395247702</v>
      </c>
    </row>
    <row r="6" spans="1:6" ht="15.75" customHeight="1">
      <c r="A6" s="106">
        <v>1</v>
      </c>
      <c r="B6" s="106" t="s">
        <v>57</v>
      </c>
      <c r="C6" s="105" t="s">
        <v>10</v>
      </c>
      <c r="D6" s="112" t="s">
        <v>213</v>
      </c>
      <c r="E6" s="142" t="s">
        <v>70</v>
      </c>
      <c r="F6" s="124">
        <v>66870818</v>
      </c>
    </row>
    <row r="7" spans="1:6" ht="15.75" customHeight="1">
      <c r="A7" s="106">
        <v>1</v>
      </c>
      <c r="B7" s="106" t="s">
        <v>57</v>
      </c>
      <c r="C7" s="103" t="s">
        <v>17</v>
      </c>
      <c r="D7" s="103" t="s">
        <v>215</v>
      </c>
      <c r="E7" s="142" t="s">
        <v>72</v>
      </c>
      <c r="F7" s="127">
        <v>118022952</v>
      </c>
    </row>
    <row r="8" spans="1:6" ht="15.75" customHeight="1">
      <c r="A8" s="106">
        <v>1</v>
      </c>
      <c r="B8" s="106" t="s">
        <v>57</v>
      </c>
      <c r="C8" s="105" t="s">
        <v>26</v>
      </c>
      <c r="D8" s="103" t="s">
        <v>103</v>
      </c>
      <c r="E8" s="146" t="s">
        <v>64</v>
      </c>
      <c r="F8" s="152">
        <v>20601885</v>
      </c>
    </row>
    <row r="9" spans="1:6" ht="15.75" customHeight="1">
      <c r="A9" s="106">
        <v>1</v>
      </c>
      <c r="B9" s="106" t="s">
        <v>57</v>
      </c>
      <c r="C9" s="105" t="s">
        <v>27</v>
      </c>
      <c r="D9" s="103" t="s">
        <v>49</v>
      </c>
      <c r="E9" s="142" t="s">
        <v>79</v>
      </c>
      <c r="F9" s="340">
        <v>49135534</v>
      </c>
    </row>
    <row r="10" spans="1:6" ht="15.75" customHeight="1">
      <c r="A10" s="101">
        <v>8</v>
      </c>
      <c r="B10" s="101" t="s">
        <v>58</v>
      </c>
      <c r="C10" s="105" t="s">
        <v>6</v>
      </c>
      <c r="D10" s="103" t="s">
        <v>50</v>
      </c>
      <c r="E10" s="142">
        <v>17335469</v>
      </c>
      <c r="F10" s="100">
        <v>8413631</v>
      </c>
    </row>
    <row r="11" spans="1:6" ht="15.75" customHeight="1">
      <c r="A11" s="101">
        <v>8</v>
      </c>
      <c r="B11" s="101" t="s">
        <v>58</v>
      </c>
      <c r="C11" s="105" t="s">
        <v>7</v>
      </c>
      <c r="D11" s="103" t="s">
        <v>234</v>
      </c>
      <c r="E11" s="142" t="s">
        <v>235</v>
      </c>
      <c r="F11" s="100">
        <v>2454626</v>
      </c>
    </row>
    <row r="12" spans="1:6" ht="15.75" customHeight="1">
      <c r="A12" s="106">
        <v>8</v>
      </c>
      <c r="B12" s="106" t="s">
        <v>58</v>
      </c>
      <c r="C12" s="105" t="s">
        <v>32</v>
      </c>
      <c r="D12" s="111" t="s">
        <v>92</v>
      </c>
      <c r="E12" s="142" t="s">
        <v>68</v>
      </c>
      <c r="F12" s="124">
        <v>50992031</v>
      </c>
    </row>
    <row r="13" spans="1:6" ht="15.75" customHeight="1">
      <c r="A13" s="101">
        <v>8</v>
      </c>
      <c r="B13" s="101" t="s">
        <v>58</v>
      </c>
      <c r="C13" s="103" t="s">
        <v>8</v>
      </c>
      <c r="D13" s="105" t="s">
        <v>129</v>
      </c>
      <c r="E13" s="142" t="s">
        <v>69</v>
      </c>
      <c r="F13" s="100">
        <v>36821409</v>
      </c>
    </row>
    <row r="14" spans="1:6" ht="15.75" customHeight="1">
      <c r="A14" s="106">
        <v>8</v>
      </c>
      <c r="B14" s="101" t="s">
        <v>58</v>
      </c>
      <c r="C14" s="103" t="s">
        <v>34</v>
      </c>
      <c r="D14" s="103" t="s">
        <v>52</v>
      </c>
      <c r="E14" s="142">
        <v>17336163</v>
      </c>
      <c r="F14" s="127">
        <v>19954188.8</v>
      </c>
    </row>
    <row r="15" spans="1:6" ht="15.75" customHeight="1">
      <c r="A15" s="106">
        <v>8</v>
      </c>
      <c r="B15" s="115" t="s">
        <v>58</v>
      </c>
      <c r="C15" s="114" t="s">
        <v>12</v>
      </c>
      <c r="D15" s="114" t="s">
        <v>51</v>
      </c>
      <c r="E15" s="145">
        <v>17335523</v>
      </c>
      <c r="F15" s="100">
        <v>13849843</v>
      </c>
    </row>
    <row r="16" spans="1:6" ht="15.75" customHeight="1">
      <c r="A16" s="106">
        <v>8</v>
      </c>
      <c r="B16" s="106" t="s">
        <v>58</v>
      </c>
      <c r="C16" s="105" t="s">
        <v>33</v>
      </c>
      <c r="D16" s="103" t="s">
        <v>48</v>
      </c>
      <c r="E16" s="146" t="s">
        <v>71</v>
      </c>
      <c r="F16" s="100">
        <v>74826728</v>
      </c>
    </row>
    <row r="17" spans="1:6" ht="15.75" customHeight="1">
      <c r="A17" s="101">
        <v>8</v>
      </c>
      <c r="B17" s="101" t="s">
        <v>58</v>
      </c>
      <c r="C17" s="103" t="s">
        <v>18</v>
      </c>
      <c r="D17" s="112" t="s">
        <v>161</v>
      </c>
      <c r="E17" s="142" t="s">
        <v>73</v>
      </c>
      <c r="F17" s="127">
        <v>27511653</v>
      </c>
    </row>
    <row r="18" spans="1:6" ht="15.75" customHeight="1">
      <c r="A18" s="101">
        <v>8</v>
      </c>
      <c r="B18" s="101" t="s">
        <v>58</v>
      </c>
      <c r="C18" s="103" t="s">
        <v>19</v>
      </c>
      <c r="D18" s="103" t="s">
        <v>154</v>
      </c>
      <c r="E18" s="142" t="s">
        <v>98</v>
      </c>
      <c r="F18" s="127">
        <v>2391051.4</v>
      </c>
    </row>
    <row r="19" spans="1:6" ht="15.75" customHeight="1">
      <c r="A19" s="101">
        <v>8</v>
      </c>
      <c r="B19" s="101" t="s">
        <v>58</v>
      </c>
      <c r="C19" s="103" t="s">
        <v>20</v>
      </c>
      <c r="D19" s="103" t="s">
        <v>99</v>
      </c>
      <c r="E19" s="142" t="s">
        <v>77</v>
      </c>
      <c r="F19" s="124">
        <v>3517855</v>
      </c>
    </row>
    <row r="20" spans="1:6" ht="15.75" customHeight="1">
      <c r="A20" s="106">
        <v>8</v>
      </c>
      <c r="B20" s="101" t="s">
        <v>58</v>
      </c>
      <c r="C20" s="103" t="s">
        <v>20</v>
      </c>
      <c r="D20" s="103" t="s">
        <v>100</v>
      </c>
      <c r="E20" s="142" t="s">
        <v>78</v>
      </c>
      <c r="F20" s="124">
        <v>15948092</v>
      </c>
    </row>
    <row r="21" spans="1:6" ht="15.75" customHeight="1">
      <c r="A21" s="101">
        <v>8</v>
      </c>
      <c r="B21" s="101" t="s">
        <v>58</v>
      </c>
      <c r="C21" s="105" t="s">
        <v>39</v>
      </c>
      <c r="D21" s="111" t="s">
        <v>160</v>
      </c>
      <c r="E21" s="147">
        <v>17335698</v>
      </c>
      <c r="F21" s="100">
        <v>13592032</v>
      </c>
    </row>
    <row r="22" spans="1:6" ht="15.75" customHeight="1">
      <c r="A22" s="101">
        <v>9</v>
      </c>
      <c r="B22" s="115" t="s">
        <v>58</v>
      </c>
      <c r="C22" s="114" t="s">
        <v>13</v>
      </c>
      <c r="D22" s="114" t="s">
        <v>229</v>
      </c>
      <c r="E22" s="104">
        <v>17335582</v>
      </c>
      <c r="F22" s="100">
        <v>147502</v>
      </c>
    </row>
    <row r="23" spans="1:6" ht="15.75" customHeight="1">
      <c r="A23" s="101">
        <v>10</v>
      </c>
      <c r="B23" s="101" t="s">
        <v>58</v>
      </c>
      <c r="C23" s="105" t="s">
        <v>35</v>
      </c>
      <c r="D23" s="112" t="s">
        <v>95</v>
      </c>
      <c r="E23" s="142" t="s">
        <v>128</v>
      </c>
      <c r="F23" s="127">
        <v>217299</v>
      </c>
    </row>
    <row r="24" spans="1:6" ht="15.75" customHeight="1">
      <c r="A24" s="101">
        <v>10</v>
      </c>
      <c r="B24" s="101" t="s">
        <v>58</v>
      </c>
      <c r="C24" s="105" t="s">
        <v>11</v>
      </c>
      <c r="D24" s="112" t="s">
        <v>96</v>
      </c>
      <c r="E24" s="142">
        <v>36096814</v>
      </c>
      <c r="F24" s="100">
        <v>7171941</v>
      </c>
    </row>
    <row r="25" spans="1:6" ht="15.75" customHeight="1">
      <c r="A25" s="106">
        <v>10</v>
      </c>
      <c r="B25" s="106" t="s">
        <v>58</v>
      </c>
      <c r="C25" s="103" t="s">
        <v>15</v>
      </c>
      <c r="D25" s="103" t="s">
        <v>246</v>
      </c>
      <c r="E25" s="128">
        <v>17336015</v>
      </c>
      <c r="F25" s="100">
        <v>1279448</v>
      </c>
    </row>
    <row r="26" spans="1:6" ht="15.75" customHeight="1">
      <c r="A26" s="106">
        <v>11</v>
      </c>
      <c r="B26" s="106" t="s">
        <v>58</v>
      </c>
      <c r="C26" s="103" t="s">
        <v>5</v>
      </c>
      <c r="D26" s="103" t="s">
        <v>90</v>
      </c>
      <c r="E26" s="142">
        <v>36077992</v>
      </c>
      <c r="F26" s="100">
        <v>63849</v>
      </c>
    </row>
    <row r="27" spans="1:6" ht="15.75" customHeight="1">
      <c r="A27" s="106">
        <v>11</v>
      </c>
      <c r="B27" s="106" t="s">
        <v>58</v>
      </c>
      <c r="C27" s="105" t="s">
        <v>33</v>
      </c>
      <c r="D27" s="111" t="s">
        <v>97</v>
      </c>
      <c r="E27" s="146" t="s">
        <v>85</v>
      </c>
      <c r="F27" s="100">
        <v>14872195</v>
      </c>
    </row>
    <row r="28" spans="1:6" ht="15.75" customHeight="1">
      <c r="A28" s="101">
        <v>11</v>
      </c>
      <c r="B28" s="101" t="s">
        <v>58</v>
      </c>
      <c r="C28" s="112" t="s">
        <v>37</v>
      </c>
      <c r="D28" s="103" t="s">
        <v>90</v>
      </c>
      <c r="E28" s="142" t="s">
        <v>76</v>
      </c>
      <c r="F28" s="100">
        <v>2371936</v>
      </c>
    </row>
    <row r="29" spans="1:6" ht="15.75" customHeight="1">
      <c r="A29" s="101">
        <v>11</v>
      </c>
      <c r="B29" s="101" t="s">
        <v>58</v>
      </c>
      <c r="C29" s="103" t="s">
        <v>24</v>
      </c>
      <c r="D29" s="103" t="s">
        <v>230</v>
      </c>
      <c r="E29" s="128">
        <v>37971981</v>
      </c>
      <c r="F29" s="127">
        <v>2882810</v>
      </c>
    </row>
    <row r="30" spans="1:6" ht="15.75" customHeight="1">
      <c r="A30" s="101">
        <v>11</v>
      </c>
      <c r="B30" s="101" t="s">
        <v>58</v>
      </c>
      <c r="C30" s="103" t="s">
        <v>29</v>
      </c>
      <c r="D30" s="111" t="s">
        <v>106</v>
      </c>
      <c r="E30" s="142" t="s">
        <v>107</v>
      </c>
      <c r="F30" s="100">
        <v>8801668</v>
      </c>
    </row>
    <row r="31" spans="1:6" ht="15.75" customHeight="1">
      <c r="A31" s="101">
        <v>11</v>
      </c>
      <c r="B31" s="101" t="s">
        <v>58</v>
      </c>
      <c r="C31" s="103" t="s">
        <v>29</v>
      </c>
      <c r="D31" s="103" t="s">
        <v>108</v>
      </c>
      <c r="E31" s="142" t="s">
        <v>109</v>
      </c>
      <c r="F31" s="100">
        <v>67667</v>
      </c>
    </row>
    <row r="32" spans="1:6" ht="15.75" customHeight="1">
      <c r="A32" s="101">
        <v>11</v>
      </c>
      <c r="B32" s="101" t="s">
        <v>58</v>
      </c>
      <c r="C32" s="103" t="s">
        <v>29</v>
      </c>
      <c r="D32" s="111" t="s">
        <v>90</v>
      </c>
      <c r="E32" s="142" t="s">
        <v>76</v>
      </c>
      <c r="F32" s="100">
        <v>502074</v>
      </c>
    </row>
    <row r="33" spans="1:6" ht="15.75" customHeight="1">
      <c r="A33" s="106">
        <v>12</v>
      </c>
      <c r="B33" s="106" t="s">
        <v>58</v>
      </c>
      <c r="C33" s="103" t="s">
        <v>37</v>
      </c>
      <c r="D33" s="103" t="s">
        <v>209</v>
      </c>
      <c r="E33" s="104">
        <v>42000815</v>
      </c>
      <c r="F33" s="102">
        <v>12381731</v>
      </c>
    </row>
    <row r="34" spans="1:6" ht="15.75" customHeight="1">
      <c r="A34" s="101">
        <v>12</v>
      </c>
      <c r="B34" s="101" t="s">
        <v>58</v>
      </c>
      <c r="C34" s="112" t="s">
        <v>38</v>
      </c>
      <c r="D34" s="111" t="s">
        <v>104</v>
      </c>
      <c r="E34" s="142" t="s">
        <v>105</v>
      </c>
      <c r="F34" s="100">
        <v>2032479</v>
      </c>
    </row>
    <row r="35" spans="1:6" ht="15.75" customHeight="1">
      <c r="A35" s="106">
        <v>13</v>
      </c>
      <c r="B35" s="106" t="s">
        <v>58</v>
      </c>
      <c r="C35" s="103" t="s">
        <v>8</v>
      </c>
      <c r="D35" s="103" t="s">
        <v>93</v>
      </c>
      <c r="E35" s="142">
        <v>42041741</v>
      </c>
      <c r="F35" s="127">
        <v>3213685</v>
      </c>
    </row>
    <row r="36" spans="1:6" ht="15.75" customHeight="1">
      <c r="A36" s="106">
        <v>13</v>
      </c>
      <c r="B36" s="106" t="s">
        <v>58</v>
      </c>
      <c r="C36" s="103" t="s">
        <v>35</v>
      </c>
      <c r="D36" s="103" t="s">
        <v>94</v>
      </c>
      <c r="E36" s="142">
        <v>42041741</v>
      </c>
      <c r="F36" s="127">
        <v>9492480</v>
      </c>
    </row>
    <row r="37" spans="1:6" s="19" customFormat="1" ht="15.75" customHeight="1">
      <c r="A37" s="341" t="s">
        <v>131</v>
      </c>
      <c r="B37" s="342"/>
      <c r="C37" s="342"/>
      <c r="D37" s="342"/>
      <c r="E37" s="343"/>
      <c r="F37" s="52">
        <f>SUM(F3:F36)</f>
        <v>1104768274.1999998</v>
      </c>
    </row>
    <row r="38" s="19" customFormat="1" ht="15">
      <c r="E38" s="29"/>
    </row>
    <row r="39" spans="1:5" s="19" customFormat="1" ht="15" customHeight="1">
      <c r="A39" s="18" t="s">
        <v>59</v>
      </c>
      <c r="B39" s="26"/>
      <c r="C39" s="22"/>
      <c r="D39" s="22"/>
      <c r="E39" s="126"/>
    </row>
    <row r="40" spans="1:5" s="19" customFormat="1" ht="15" customHeight="1">
      <c r="A40" s="18"/>
      <c r="B40" s="26"/>
      <c r="C40" s="22"/>
      <c r="D40" s="22"/>
      <c r="E40" s="126"/>
    </row>
    <row r="41" spans="1:5" s="19" customFormat="1" ht="15" customHeight="1">
      <c r="A41" s="41" t="s">
        <v>55</v>
      </c>
      <c r="B41" s="28"/>
      <c r="C41" s="23"/>
      <c r="D41" s="23"/>
      <c r="E41" s="29"/>
    </row>
    <row r="42" spans="1:5" s="19" customFormat="1" ht="15" customHeight="1">
      <c r="A42" s="24">
        <v>1</v>
      </c>
      <c r="B42" s="362" t="s">
        <v>112</v>
      </c>
      <c r="C42" s="362"/>
      <c r="D42" s="362"/>
      <c r="E42" s="29"/>
    </row>
    <row r="43" spans="1:5" s="19" customFormat="1" ht="15" customHeight="1">
      <c r="A43" s="24">
        <v>2</v>
      </c>
      <c r="B43" s="362" t="s">
        <v>113</v>
      </c>
      <c r="C43" s="362"/>
      <c r="D43" s="362"/>
      <c r="E43" s="29"/>
    </row>
    <row r="44" spans="1:5" s="19" customFormat="1" ht="15" customHeight="1">
      <c r="A44" s="24">
        <v>3</v>
      </c>
      <c r="B44" s="362" t="s">
        <v>114</v>
      </c>
      <c r="C44" s="362"/>
      <c r="D44" s="362"/>
      <c r="E44" s="29"/>
    </row>
    <row r="45" spans="1:5" s="19" customFormat="1" ht="15" customHeight="1">
      <c r="A45" s="24">
        <v>4</v>
      </c>
      <c r="B45" s="362" t="s">
        <v>115</v>
      </c>
      <c r="C45" s="362"/>
      <c r="D45" s="362"/>
      <c r="E45" s="29"/>
    </row>
    <row r="46" spans="1:5" s="19" customFormat="1" ht="15" customHeight="1">
      <c r="A46" s="24">
        <v>5</v>
      </c>
      <c r="B46" s="362" t="s">
        <v>116</v>
      </c>
      <c r="C46" s="362"/>
      <c r="D46" s="362"/>
      <c r="E46" s="27"/>
    </row>
    <row r="47" spans="1:5" s="19" customFormat="1" ht="15" customHeight="1">
      <c r="A47" s="24">
        <v>6</v>
      </c>
      <c r="B47" s="363" t="s">
        <v>117</v>
      </c>
      <c r="C47" s="363"/>
      <c r="D47" s="363"/>
      <c r="E47" s="27"/>
    </row>
    <row r="48" spans="1:5" s="19" customFormat="1" ht="15" customHeight="1">
      <c r="A48" s="24">
        <v>7</v>
      </c>
      <c r="B48" s="363" t="s">
        <v>118</v>
      </c>
      <c r="C48" s="363"/>
      <c r="D48" s="363"/>
      <c r="E48" s="27"/>
    </row>
    <row r="49" spans="1:5" s="19" customFormat="1" ht="15" customHeight="1">
      <c r="A49" s="24">
        <v>8</v>
      </c>
      <c r="B49" s="363" t="s">
        <v>119</v>
      </c>
      <c r="C49" s="363"/>
      <c r="D49" s="363"/>
      <c r="E49" s="27"/>
    </row>
    <row r="50" spans="1:5" s="19" customFormat="1" ht="15" customHeight="1">
      <c r="A50" s="24">
        <v>9</v>
      </c>
      <c r="B50" s="363" t="s">
        <v>120</v>
      </c>
      <c r="C50" s="363"/>
      <c r="D50" s="363"/>
      <c r="E50" s="30"/>
    </row>
    <row r="51" spans="1:5" s="19" customFormat="1" ht="15" customHeight="1">
      <c r="A51" s="24">
        <v>10</v>
      </c>
      <c r="B51" s="363" t="s">
        <v>121</v>
      </c>
      <c r="C51" s="363"/>
      <c r="D51" s="363"/>
      <c r="E51" s="27"/>
    </row>
    <row r="52" spans="1:5" s="19" customFormat="1" ht="15" customHeight="1">
      <c r="A52" s="24">
        <v>11</v>
      </c>
      <c r="B52" s="363" t="s">
        <v>122</v>
      </c>
      <c r="C52" s="363"/>
      <c r="D52" s="363"/>
      <c r="E52" s="27"/>
    </row>
    <row r="53" spans="1:5" s="19" customFormat="1" ht="15">
      <c r="A53" s="24">
        <v>12</v>
      </c>
      <c r="B53" s="363" t="s">
        <v>123</v>
      </c>
      <c r="C53" s="363"/>
      <c r="D53" s="363"/>
      <c r="E53" s="29"/>
    </row>
    <row r="54" spans="1:5" s="19" customFormat="1" ht="15">
      <c r="A54" s="25">
        <v>13</v>
      </c>
      <c r="B54" s="363" t="s">
        <v>124</v>
      </c>
      <c r="C54" s="363"/>
      <c r="D54" s="363"/>
      <c r="E54" s="29"/>
    </row>
    <row r="55" spans="1:5" s="19" customFormat="1" ht="15" customHeight="1">
      <c r="A55" s="32"/>
      <c r="B55" s="33"/>
      <c r="C55" s="31"/>
      <c r="D55" s="31"/>
      <c r="E55" s="29"/>
    </row>
    <row r="56" spans="1:5" s="19" customFormat="1" ht="15" customHeight="1">
      <c r="A56" s="40" t="s">
        <v>125</v>
      </c>
      <c r="B56" s="39"/>
      <c r="C56" s="31"/>
      <c r="D56" s="31"/>
      <c r="E56" s="29"/>
    </row>
    <row r="57" spans="1:5" s="19" customFormat="1" ht="15">
      <c r="A57" s="24" t="s">
        <v>57</v>
      </c>
      <c r="B57" s="363" t="s">
        <v>126</v>
      </c>
      <c r="C57" s="363"/>
      <c r="D57" s="363"/>
      <c r="E57" s="29"/>
    </row>
    <row r="58" spans="1:5" s="19" customFormat="1" ht="15">
      <c r="A58" s="24" t="s">
        <v>58</v>
      </c>
      <c r="B58" s="363" t="s">
        <v>127</v>
      </c>
      <c r="C58" s="363"/>
      <c r="D58" s="363"/>
      <c r="E58" s="29"/>
    </row>
    <row r="59" spans="1:5" s="19" customFormat="1" ht="15">
      <c r="A59" s="34"/>
      <c r="B59" s="34"/>
      <c r="C59" s="35"/>
      <c r="D59" s="35"/>
      <c r="E59" s="29"/>
    </row>
    <row r="60" spans="1:5" s="19" customFormat="1" ht="15">
      <c r="A60" s="36"/>
      <c r="B60" s="36"/>
      <c r="C60" s="37"/>
      <c r="D60" s="37"/>
      <c r="E60" s="29"/>
    </row>
    <row r="61" spans="1:5" s="19" customFormat="1" ht="15">
      <c r="A61" s="36"/>
      <c r="B61" s="36"/>
      <c r="C61" s="37"/>
      <c r="D61" s="37"/>
      <c r="E61" s="29"/>
    </row>
    <row r="62" spans="1:5" s="19" customFormat="1" ht="15">
      <c r="A62" s="36"/>
      <c r="B62" s="36"/>
      <c r="C62" s="37"/>
      <c r="D62" s="37"/>
      <c r="E62" s="29"/>
    </row>
    <row r="63" spans="1:5" s="19" customFormat="1" ht="15">
      <c r="A63" s="36"/>
      <c r="B63" s="36"/>
      <c r="C63" s="37"/>
      <c r="D63" s="37"/>
      <c r="E63" s="29"/>
    </row>
    <row r="64" spans="1:5" s="19" customFormat="1" ht="15">
      <c r="A64" s="36"/>
      <c r="B64" s="36"/>
      <c r="C64" s="37"/>
      <c r="D64" s="37"/>
      <c r="E64" s="29"/>
    </row>
    <row r="65" spans="1:5" s="19" customFormat="1" ht="15">
      <c r="A65" s="36"/>
      <c r="B65" s="36"/>
      <c r="C65" s="37"/>
      <c r="D65" s="37"/>
      <c r="E65" s="29"/>
    </row>
    <row r="66" spans="1:5" s="19" customFormat="1" ht="15">
      <c r="A66" s="36"/>
      <c r="B66" s="36"/>
      <c r="C66" s="37"/>
      <c r="D66" s="37"/>
      <c r="E66" s="29"/>
    </row>
    <row r="67" spans="1:5" s="19" customFormat="1" ht="15">
      <c r="A67" s="36"/>
      <c r="B67" s="36"/>
      <c r="C67" s="38"/>
      <c r="D67" s="38"/>
      <c r="E67" s="29"/>
    </row>
    <row r="68" spans="1:5" s="19" customFormat="1" ht="15">
      <c r="A68" s="36"/>
      <c r="B68" s="36"/>
      <c r="C68" s="38"/>
      <c r="D68" s="38"/>
      <c r="E68" s="29"/>
    </row>
    <row r="69" spans="1:5" s="19" customFormat="1" ht="15">
      <c r="A69" s="36"/>
      <c r="B69" s="36"/>
      <c r="C69" s="38"/>
      <c r="D69" s="38"/>
      <c r="E69" s="29"/>
    </row>
    <row r="70" spans="1:5" s="19" customFormat="1" ht="15">
      <c r="A70" s="36"/>
      <c r="B70" s="36"/>
      <c r="C70" s="38"/>
      <c r="D70" s="38"/>
      <c r="E70" s="29"/>
    </row>
    <row r="71" spans="1:5" s="19" customFormat="1" ht="15">
      <c r="A71" s="36"/>
      <c r="B71" s="36"/>
      <c r="C71" s="38"/>
      <c r="D71" s="38"/>
      <c r="E71" s="29"/>
    </row>
    <row r="72" spans="1:5" s="19" customFormat="1" ht="15">
      <c r="A72" s="36"/>
      <c r="B72" s="36"/>
      <c r="C72" s="38"/>
      <c r="D72" s="38"/>
      <c r="E72" s="29"/>
    </row>
    <row r="73" spans="1:5" s="19" customFormat="1" ht="15">
      <c r="A73" s="36"/>
      <c r="B73" s="36"/>
      <c r="C73" s="38"/>
      <c r="D73" s="38"/>
      <c r="E73" s="29"/>
    </row>
  </sheetData>
  <mergeCells count="16">
    <mergeCell ref="B53:D53"/>
    <mergeCell ref="B54:D54"/>
    <mergeCell ref="B57:D57"/>
    <mergeCell ref="B58:D58"/>
    <mergeCell ref="B45:D45"/>
    <mergeCell ref="B51:D51"/>
    <mergeCell ref="B52:D52"/>
    <mergeCell ref="B46:D46"/>
    <mergeCell ref="B47:D47"/>
    <mergeCell ref="B48:D48"/>
    <mergeCell ref="B49:D49"/>
    <mergeCell ref="B50:D50"/>
    <mergeCell ref="A1:F1"/>
    <mergeCell ref="B42:D42"/>
    <mergeCell ref="B43:D43"/>
    <mergeCell ref="B44:D4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  <headerFooter alignWithMargins="0">
    <oddHeader>&amp;RTabuľka č. 6/&amp;P
</oddHeader>
    <oddFooter>&amp;R&amp;P/&amp;P</oddFooter>
  </headerFooter>
  <rowBreaks count="1" manualBreakCount="1">
    <brk id="29" max="5" man="1"/>
  </rowBreaks>
  <ignoredErrors>
    <ignoredError sqref="E26:E28 E10:E17 E24 E23 E22 E21 E18:E20 E3:E9 E25 E29:E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Y121"/>
  <sheetViews>
    <sheetView showGridLines="0" view="pageBreakPreview" zoomScale="75" zoomScaleNormal="75" zoomScaleSheetLayoutView="75" workbookViewId="0" topLeftCell="A1">
      <pane xSplit="6" ySplit="3" topLeftCell="G4" activePane="bottomRight" state="frozen"/>
      <selection pane="topLeft" activeCell="A1" sqref="A1:A3"/>
      <selection pane="topRight" activeCell="A1" sqref="A1:A3"/>
      <selection pane="bottomLeft" activeCell="A1" sqref="A1:A3"/>
      <selection pane="bottomRight" activeCell="G60" sqref="G59:G60"/>
    </sheetView>
  </sheetViews>
  <sheetFormatPr defaultColWidth="9.140625" defaultRowHeight="12.75"/>
  <cols>
    <col min="1" max="1" width="17.28125" style="0" customWidth="1"/>
    <col min="2" max="2" width="6.421875" style="0" customWidth="1"/>
    <col min="3" max="3" width="7.7109375" style="0" customWidth="1"/>
    <col min="4" max="4" width="25.7109375" style="0" customWidth="1"/>
    <col min="5" max="5" width="10.421875" style="0" bestFit="1" customWidth="1"/>
    <col min="6" max="6" width="17.8515625" style="11" customWidth="1"/>
    <col min="7" max="7" width="15.140625" style="0" customWidth="1"/>
    <col min="8" max="8" width="12.7109375" style="11" customWidth="1"/>
    <col min="9" max="9" width="17.8515625" style="11" customWidth="1"/>
    <col min="10" max="10" width="12.8515625" style="11" customWidth="1"/>
    <col min="11" max="11" width="14.421875" style="0" customWidth="1"/>
    <col min="12" max="12" width="15.00390625" style="0" customWidth="1"/>
    <col min="13" max="13" width="14.8515625" style="0" customWidth="1"/>
    <col min="14" max="14" width="15.00390625" style="0" customWidth="1"/>
    <col min="15" max="15" width="20.28125" style="0" customWidth="1"/>
    <col min="16" max="18" width="16.421875" style="13" customWidth="1"/>
    <col min="19" max="19" width="14.421875" style="48" customWidth="1"/>
    <col min="20" max="20" width="16.421875" style="48" customWidth="1"/>
    <col min="21" max="21" width="13.28125" style="48" customWidth="1"/>
    <col min="22" max="22" width="12.7109375" style="48" customWidth="1"/>
    <col min="23" max="23" width="15.421875" style="48" customWidth="1"/>
    <col min="24" max="16384" width="9.140625" style="48" customWidth="1"/>
  </cols>
  <sheetData>
    <row r="1" spans="1:23" ht="26.25" customHeight="1">
      <c r="A1" s="364" t="s">
        <v>264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</row>
    <row r="2" spans="1:23" ht="15" customHeight="1">
      <c r="A2" s="365" t="s">
        <v>0</v>
      </c>
      <c r="B2" s="366" t="s">
        <v>139</v>
      </c>
      <c r="C2" s="368" t="s">
        <v>140</v>
      </c>
      <c r="D2" s="368" t="s">
        <v>111</v>
      </c>
      <c r="E2" s="368" t="s">
        <v>1</v>
      </c>
      <c r="F2" s="375" t="s">
        <v>216</v>
      </c>
      <c r="G2" s="368" t="s">
        <v>141</v>
      </c>
      <c r="H2" s="368" t="s">
        <v>142</v>
      </c>
      <c r="I2" s="368" t="s">
        <v>143</v>
      </c>
      <c r="J2" s="381" t="s">
        <v>144</v>
      </c>
      <c r="K2" s="381"/>
      <c r="L2" s="381"/>
      <c r="M2" s="381"/>
      <c r="N2" s="381"/>
      <c r="O2" s="378" t="s">
        <v>145</v>
      </c>
      <c r="P2" s="379"/>
      <c r="Q2" s="380"/>
      <c r="R2" s="366" t="s">
        <v>254</v>
      </c>
      <c r="S2" s="377" t="s">
        <v>189</v>
      </c>
      <c r="T2" s="377"/>
      <c r="U2" s="377"/>
      <c r="V2" s="377"/>
      <c r="W2" s="377"/>
    </row>
    <row r="3" spans="1:23" ht="131.25" customHeight="1">
      <c r="A3" s="365"/>
      <c r="B3" s="367"/>
      <c r="C3" s="368"/>
      <c r="D3" s="368"/>
      <c r="E3" s="368"/>
      <c r="F3" s="376"/>
      <c r="G3" s="368"/>
      <c r="H3" s="368"/>
      <c r="I3" s="368"/>
      <c r="J3" s="46" t="s">
        <v>146</v>
      </c>
      <c r="K3" s="46" t="s">
        <v>147</v>
      </c>
      <c r="L3" s="46" t="s">
        <v>148</v>
      </c>
      <c r="M3" s="47" t="s">
        <v>149</v>
      </c>
      <c r="N3" s="47" t="s">
        <v>150</v>
      </c>
      <c r="O3" s="46" t="s">
        <v>151</v>
      </c>
      <c r="P3" s="47" t="s">
        <v>152</v>
      </c>
      <c r="Q3" s="47" t="s">
        <v>153</v>
      </c>
      <c r="R3" s="367"/>
      <c r="S3" s="46" t="s">
        <v>253</v>
      </c>
      <c r="T3" s="47" t="s">
        <v>177</v>
      </c>
      <c r="U3" s="47" t="s">
        <v>178</v>
      </c>
      <c r="V3" s="47" t="s">
        <v>179</v>
      </c>
      <c r="W3" s="47" t="s">
        <v>180</v>
      </c>
    </row>
    <row r="4" spans="1:23" s="78" customFormat="1" ht="25.5">
      <c r="A4" s="160" t="s">
        <v>3</v>
      </c>
      <c r="B4" s="137">
        <v>1</v>
      </c>
      <c r="C4" s="137" t="s">
        <v>57</v>
      </c>
      <c r="D4" s="181" t="s">
        <v>87</v>
      </c>
      <c r="E4" s="161" t="s">
        <v>65</v>
      </c>
      <c r="F4" s="127">
        <v>25956988</v>
      </c>
      <c r="G4" s="73"/>
      <c r="H4" s="183"/>
      <c r="I4" s="184"/>
      <c r="J4" s="183"/>
      <c r="K4" s="73"/>
      <c r="L4" s="73"/>
      <c r="M4" s="73"/>
      <c r="N4" s="73"/>
      <c r="O4" s="164"/>
      <c r="P4" s="162"/>
      <c r="Q4" s="162"/>
      <c r="R4" s="162"/>
      <c r="S4" s="185"/>
      <c r="T4" s="182">
        <v>130854091</v>
      </c>
      <c r="U4" s="164">
        <v>39510</v>
      </c>
      <c r="V4" s="137" t="s">
        <v>227</v>
      </c>
      <c r="W4" s="162">
        <v>30022012</v>
      </c>
    </row>
    <row r="5" spans="1:23" s="78" customFormat="1" ht="25.5">
      <c r="A5" s="160" t="s">
        <v>5</v>
      </c>
      <c r="B5" s="137">
        <v>11</v>
      </c>
      <c r="C5" s="137" t="s">
        <v>58</v>
      </c>
      <c r="D5" s="160" t="s">
        <v>90</v>
      </c>
      <c r="E5" s="161">
        <v>36077992</v>
      </c>
      <c r="F5" s="132">
        <v>63849</v>
      </c>
      <c r="G5" s="131"/>
      <c r="H5" s="139"/>
      <c r="I5" s="74"/>
      <c r="J5" s="139"/>
      <c r="K5" s="131"/>
      <c r="L5" s="137"/>
      <c r="M5" s="73"/>
      <c r="N5" s="75"/>
      <c r="O5" s="186"/>
      <c r="P5" s="75"/>
      <c r="Q5" s="166"/>
      <c r="R5" s="166"/>
      <c r="S5" s="73"/>
      <c r="T5" s="73"/>
      <c r="U5" s="73"/>
      <c r="V5" s="73"/>
      <c r="W5" s="73"/>
    </row>
    <row r="6" spans="1:23" s="78" customFormat="1" ht="25.5">
      <c r="A6" s="160" t="s">
        <v>5</v>
      </c>
      <c r="B6" s="137">
        <v>1</v>
      </c>
      <c r="C6" s="137" t="s">
        <v>57</v>
      </c>
      <c r="D6" s="187" t="s">
        <v>88</v>
      </c>
      <c r="E6" s="161" t="s">
        <v>66</v>
      </c>
      <c r="F6" s="132">
        <v>93160491</v>
      </c>
      <c r="G6" s="131"/>
      <c r="H6" s="139"/>
      <c r="I6" s="74"/>
      <c r="J6" s="139"/>
      <c r="K6" s="131"/>
      <c r="L6" s="137"/>
      <c r="M6" s="73"/>
      <c r="N6" s="75"/>
      <c r="O6" s="188"/>
      <c r="P6" s="74"/>
      <c r="Q6" s="184"/>
      <c r="R6" s="184">
        <v>1339244</v>
      </c>
      <c r="S6" s="73"/>
      <c r="T6" s="73"/>
      <c r="U6" s="73"/>
      <c r="V6" s="73"/>
      <c r="W6" s="73"/>
    </row>
    <row r="7" spans="1:23" s="78" customFormat="1" ht="25.5">
      <c r="A7" s="160" t="s">
        <v>5</v>
      </c>
      <c r="B7" s="137">
        <v>1</v>
      </c>
      <c r="C7" s="137" t="s">
        <v>57</v>
      </c>
      <c r="D7" s="181" t="s">
        <v>89</v>
      </c>
      <c r="E7" s="161">
        <v>31813861</v>
      </c>
      <c r="F7" s="189">
        <v>395247702</v>
      </c>
      <c r="G7" s="131"/>
      <c r="H7" s="139"/>
      <c r="I7" s="74"/>
      <c r="J7" s="139"/>
      <c r="K7" s="131"/>
      <c r="L7" s="137"/>
      <c r="M7" s="73"/>
      <c r="N7" s="75"/>
      <c r="O7" s="188"/>
      <c r="P7" s="74"/>
      <c r="Q7" s="184"/>
      <c r="R7" s="184">
        <v>12000000</v>
      </c>
      <c r="S7" s="73"/>
      <c r="T7" s="73"/>
      <c r="U7" s="73"/>
      <c r="V7" s="137"/>
      <c r="W7" s="73"/>
    </row>
    <row r="8" spans="1:23" s="78" customFormat="1" ht="12.75">
      <c r="A8" s="190" t="s">
        <v>60</v>
      </c>
      <c r="B8" s="191">
        <v>9</v>
      </c>
      <c r="C8" s="191" t="s">
        <v>58</v>
      </c>
      <c r="D8" s="192" t="s">
        <v>91</v>
      </c>
      <c r="E8" s="193" t="s">
        <v>67</v>
      </c>
      <c r="F8" s="184">
        <v>0</v>
      </c>
      <c r="G8" s="194"/>
      <c r="H8" s="195"/>
      <c r="I8" s="177"/>
      <c r="J8" s="195"/>
      <c r="K8" s="178"/>
      <c r="L8" s="180"/>
      <c r="M8" s="177"/>
      <c r="N8" s="177"/>
      <c r="O8" s="195"/>
      <c r="P8" s="177"/>
      <c r="Q8" s="177"/>
      <c r="R8" s="177"/>
      <c r="S8" s="178"/>
      <c r="T8" s="178"/>
      <c r="U8" s="178"/>
      <c r="V8" s="180"/>
      <c r="W8" s="178"/>
    </row>
    <row r="9" spans="1:23" s="78" customFormat="1" ht="25.5">
      <c r="A9" s="73" t="s">
        <v>6</v>
      </c>
      <c r="B9" s="131">
        <v>8</v>
      </c>
      <c r="C9" s="131" t="s">
        <v>58</v>
      </c>
      <c r="D9" s="160" t="s">
        <v>50</v>
      </c>
      <c r="E9" s="161">
        <v>17335469</v>
      </c>
      <c r="F9" s="74">
        <v>8413631</v>
      </c>
      <c r="G9" s="131" t="s">
        <v>164</v>
      </c>
      <c r="H9" s="134">
        <v>38915</v>
      </c>
      <c r="I9" s="74">
        <v>13849723</v>
      </c>
      <c r="J9" s="139"/>
      <c r="K9" s="131"/>
      <c r="L9" s="73"/>
      <c r="M9" s="73"/>
      <c r="N9" s="75"/>
      <c r="O9" s="164"/>
      <c r="P9" s="162"/>
      <c r="Q9" s="162"/>
      <c r="R9" s="162"/>
      <c r="S9" s="73"/>
      <c r="T9" s="73"/>
      <c r="U9" s="73"/>
      <c r="V9" s="137" t="s">
        <v>208</v>
      </c>
      <c r="W9" s="73"/>
    </row>
    <row r="10" spans="1:23" s="78" customFormat="1" ht="38.25">
      <c r="A10" s="168" t="s">
        <v>7</v>
      </c>
      <c r="B10" s="196">
        <v>8</v>
      </c>
      <c r="C10" s="170" t="s">
        <v>58</v>
      </c>
      <c r="D10" s="160" t="s">
        <v>234</v>
      </c>
      <c r="E10" s="197" t="s">
        <v>235</v>
      </c>
      <c r="F10" s="74">
        <v>2454626</v>
      </c>
      <c r="G10" s="131"/>
      <c r="H10" s="134"/>
      <c r="I10" s="74"/>
      <c r="J10" s="139"/>
      <c r="K10" s="131"/>
      <c r="L10" s="73"/>
      <c r="M10" s="73"/>
      <c r="N10" s="75"/>
      <c r="O10" s="164"/>
      <c r="P10" s="162"/>
      <c r="Q10" s="162"/>
      <c r="R10" s="162"/>
      <c r="S10" s="162">
        <v>102542</v>
      </c>
      <c r="T10" s="73"/>
      <c r="U10" s="73"/>
      <c r="V10" s="137"/>
      <c r="W10" s="73"/>
    </row>
    <row r="11" spans="1:23" s="78" customFormat="1" ht="25.5">
      <c r="A11" s="168" t="s">
        <v>32</v>
      </c>
      <c r="B11" s="198">
        <v>8</v>
      </c>
      <c r="C11" s="199" t="s">
        <v>58</v>
      </c>
      <c r="D11" s="200" t="s">
        <v>92</v>
      </c>
      <c r="E11" s="197" t="s">
        <v>68</v>
      </c>
      <c r="F11" s="201">
        <v>50992031</v>
      </c>
      <c r="G11" s="131" t="s">
        <v>236</v>
      </c>
      <c r="H11" s="134">
        <v>38873</v>
      </c>
      <c r="I11" s="74">
        <v>6994237</v>
      </c>
      <c r="J11" s="134">
        <v>38793</v>
      </c>
      <c r="K11" s="131" t="s">
        <v>237</v>
      </c>
      <c r="L11" s="137" t="s">
        <v>238</v>
      </c>
      <c r="M11" s="162">
        <v>6994237</v>
      </c>
      <c r="N11" s="75">
        <v>0</v>
      </c>
      <c r="O11" s="73"/>
      <c r="P11" s="73"/>
      <c r="Q11" s="73"/>
      <c r="R11" s="73"/>
      <c r="S11" s="73"/>
      <c r="T11" s="73"/>
      <c r="U11" s="73"/>
      <c r="V11" s="137" t="s">
        <v>208</v>
      </c>
      <c r="W11" s="73"/>
    </row>
    <row r="12" spans="1:23" s="78" customFormat="1" ht="25.5">
      <c r="A12" s="202"/>
      <c r="B12" s="203"/>
      <c r="C12" s="204"/>
      <c r="D12" s="150"/>
      <c r="E12" s="205"/>
      <c r="F12" s="206"/>
      <c r="G12" s="131" t="s">
        <v>236</v>
      </c>
      <c r="H12" s="134">
        <v>38873</v>
      </c>
      <c r="I12" s="74">
        <v>7398626</v>
      </c>
      <c r="J12" s="134">
        <v>38793</v>
      </c>
      <c r="K12" s="131" t="s">
        <v>237</v>
      </c>
      <c r="L12" s="137" t="s">
        <v>239</v>
      </c>
      <c r="M12" s="162">
        <v>7398626</v>
      </c>
      <c r="N12" s="75">
        <v>0</v>
      </c>
      <c r="O12" s="73"/>
      <c r="P12" s="73"/>
      <c r="Q12" s="73"/>
      <c r="R12" s="73"/>
      <c r="S12" s="73"/>
      <c r="T12" s="73"/>
      <c r="U12" s="73"/>
      <c r="V12" s="137"/>
      <c r="W12" s="73"/>
    </row>
    <row r="13" spans="1:23" s="78" customFormat="1" ht="25.5">
      <c r="A13" s="202"/>
      <c r="B13" s="203"/>
      <c r="C13" s="204"/>
      <c r="D13" s="150"/>
      <c r="E13" s="205"/>
      <c r="F13" s="206"/>
      <c r="G13" s="131" t="s">
        <v>236</v>
      </c>
      <c r="H13" s="134">
        <v>38856</v>
      </c>
      <c r="I13" s="74">
        <v>2395426</v>
      </c>
      <c r="J13" s="134">
        <v>38793</v>
      </c>
      <c r="K13" s="131" t="s">
        <v>237</v>
      </c>
      <c r="L13" s="137" t="s">
        <v>240</v>
      </c>
      <c r="M13" s="162">
        <v>2395426</v>
      </c>
      <c r="N13" s="75">
        <v>0</v>
      </c>
      <c r="O13" s="73"/>
      <c r="P13" s="73"/>
      <c r="Q13" s="73"/>
      <c r="R13" s="73"/>
      <c r="S13" s="73"/>
      <c r="T13" s="73"/>
      <c r="U13" s="73"/>
      <c r="V13" s="137"/>
      <c r="W13" s="73"/>
    </row>
    <row r="14" spans="1:23" s="78" customFormat="1" ht="25.5">
      <c r="A14" s="202"/>
      <c r="B14" s="203"/>
      <c r="C14" s="204"/>
      <c r="D14" s="150"/>
      <c r="E14" s="205"/>
      <c r="F14" s="206"/>
      <c r="G14" s="131" t="s">
        <v>236</v>
      </c>
      <c r="H14" s="134">
        <v>38842</v>
      </c>
      <c r="I14" s="74">
        <v>2442740</v>
      </c>
      <c r="J14" s="134">
        <v>38793</v>
      </c>
      <c r="K14" s="131" t="s">
        <v>237</v>
      </c>
      <c r="L14" s="137" t="s">
        <v>241</v>
      </c>
      <c r="M14" s="162">
        <v>2442740</v>
      </c>
      <c r="N14" s="75">
        <v>83333</v>
      </c>
      <c r="O14" s="73"/>
      <c r="P14" s="73"/>
      <c r="Q14" s="73"/>
      <c r="R14" s="73"/>
      <c r="S14" s="73"/>
      <c r="T14" s="73"/>
      <c r="U14" s="73"/>
      <c r="V14" s="137"/>
      <c r="W14" s="73"/>
    </row>
    <row r="15" spans="1:23" s="78" customFormat="1" ht="25.5">
      <c r="A15" s="202"/>
      <c r="B15" s="203"/>
      <c r="C15" s="204"/>
      <c r="D15" s="150"/>
      <c r="E15" s="205"/>
      <c r="F15" s="206"/>
      <c r="G15" s="131" t="s">
        <v>236</v>
      </c>
      <c r="H15" s="134">
        <v>38882</v>
      </c>
      <c r="I15" s="74">
        <v>133397</v>
      </c>
      <c r="J15" s="134">
        <v>38793</v>
      </c>
      <c r="K15" s="131" t="s">
        <v>237</v>
      </c>
      <c r="L15" s="137" t="s">
        <v>242</v>
      </c>
      <c r="M15" s="162">
        <v>133397</v>
      </c>
      <c r="N15" s="75">
        <v>0</v>
      </c>
      <c r="O15" s="73"/>
      <c r="P15" s="73"/>
      <c r="Q15" s="73"/>
      <c r="R15" s="73"/>
      <c r="S15" s="73"/>
      <c r="T15" s="73"/>
      <c r="U15" s="73"/>
      <c r="V15" s="137"/>
      <c r="W15" s="73"/>
    </row>
    <row r="16" spans="1:23" s="78" customFormat="1" ht="25.5">
      <c r="A16" s="178"/>
      <c r="B16" s="207"/>
      <c r="C16" s="180"/>
      <c r="D16" s="208"/>
      <c r="E16" s="209"/>
      <c r="F16" s="210"/>
      <c r="G16" s="131" t="s">
        <v>243</v>
      </c>
      <c r="H16" s="139" t="s">
        <v>243</v>
      </c>
      <c r="I16" s="74" t="s">
        <v>243</v>
      </c>
      <c r="J16" s="134">
        <v>38763</v>
      </c>
      <c r="K16" s="131" t="s">
        <v>244</v>
      </c>
      <c r="L16" s="137" t="s">
        <v>245</v>
      </c>
      <c r="M16" s="162">
        <v>7032619</v>
      </c>
      <c r="N16" s="75">
        <v>7032619</v>
      </c>
      <c r="O16" s="73"/>
      <c r="P16" s="73"/>
      <c r="Q16" s="73"/>
      <c r="R16" s="73"/>
      <c r="S16" s="73"/>
      <c r="T16" s="73"/>
      <c r="U16" s="73"/>
      <c r="V16" s="137"/>
      <c r="W16" s="73"/>
    </row>
    <row r="17" spans="1:23" s="78" customFormat="1" ht="12.75">
      <c r="A17" s="172" t="s">
        <v>8</v>
      </c>
      <c r="B17" s="170">
        <v>8</v>
      </c>
      <c r="C17" s="170" t="s">
        <v>58</v>
      </c>
      <c r="D17" s="168" t="s">
        <v>129</v>
      </c>
      <c r="E17" s="197" t="s">
        <v>69</v>
      </c>
      <c r="F17" s="74">
        <v>36821409</v>
      </c>
      <c r="G17" s="131"/>
      <c r="H17" s="139"/>
      <c r="I17" s="74"/>
      <c r="J17" s="139"/>
      <c r="K17" s="131"/>
      <c r="L17" s="137"/>
      <c r="M17" s="73"/>
      <c r="N17" s="75"/>
      <c r="O17" s="188"/>
      <c r="P17" s="75"/>
      <c r="Q17" s="162"/>
      <c r="R17" s="162">
        <v>1700000</v>
      </c>
      <c r="S17" s="73"/>
      <c r="T17" s="73"/>
      <c r="U17" s="73"/>
      <c r="V17" s="137"/>
      <c r="W17" s="73"/>
    </row>
    <row r="18" spans="1:23" s="78" customFormat="1" ht="25.5">
      <c r="A18" s="73" t="s">
        <v>35</v>
      </c>
      <c r="B18" s="131">
        <v>10</v>
      </c>
      <c r="C18" s="131" t="s">
        <v>58</v>
      </c>
      <c r="D18" s="167" t="s">
        <v>95</v>
      </c>
      <c r="E18" s="161" t="s">
        <v>128</v>
      </c>
      <c r="F18" s="179">
        <v>217299</v>
      </c>
      <c r="G18" s="179"/>
      <c r="H18" s="177"/>
      <c r="I18" s="177"/>
      <c r="J18" s="177"/>
      <c r="K18" s="179"/>
      <c r="L18" s="211"/>
      <c r="M18" s="179"/>
      <c r="N18" s="179"/>
      <c r="O18" s="179"/>
      <c r="P18" s="179"/>
      <c r="Q18" s="179"/>
      <c r="R18" s="179"/>
      <c r="S18" s="179">
        <v>0</v>
      </c>
      <c r="T18" s="179">
        <v>0</v>
      </c>
      <c r="U18" s="179"/>
      <c r="V18" s="211" t="s">
        <v>227</v>
      </c>
      <c r="W18" s="179">
        <v>334418</v>
      </c>
    </row>
    <row r="19" spans="1:23" s="78" customFormat="1" ht="25.5">
      <c r="A19" s="73" t="s">
        <v>10</v>
      </c>
      <c r="B19" s="137">
        <v>1</v>
      </c>
      <c r="C19" s="137" t="s">
        <v>57</v>
      </c>
      <c r="D19" s="167" t="s">
        <v>213</v>
      </c>
      <c r="E19" s="161" t="s">
        <v>70</v>
      </c>
      <c r="F19" s="184">
        <v>66870818</v>
      </c>
      <c r="G19" s="183"/>
      <c r="H19" s="183"/>
      <c r="I19" s="184"/>
      <c r="J19" s="183"/>
      <c r="K19" s="183"/>
      <c r="L19" s="183"/>
      <c r="M19" s="183"/>
      <c r="N19" s="183"/>
      <c r="O19" s="188">
        <v>39595</v>
      </c>
      <c r="P19" s="184">
        <v>68870818</v>
      </c>
      <c r="Q19" s="184">
        <v>2000000</v>
      </c>
      <c r="R19" s="184"/>
      <c r="S19" s="183"/>
      <c r="T19" s="183"/>
      <c r="U19" s="188"/>
      <c r="V19" s="137"/>
      <c r="W19" s="212"/>
    </row>
    <row r="20" spans="1:23" s="78" customFormat="1" ht="25.5">
      <c r="A20" s="73" t="s">
        <v>11</v>
      </c>
      <c r="B20" s="131">
        <v>10</v>
      </c>
      <c r="C20" s="131" t="s">
        <v>58</v>
      </c>
      <c r="D20" s="167" t="s">
        <v>165</v>
      </c>
      <c r="E20" s="161" t="s">
        <v>166</v>
      </c>
      <c r="F20" s="74">
        <v>0</v>
      </c>
      <c r="G20" s="131"/>
      <c r="H20" s="139"/>
      <c r="I20" s="74"/>
      <c r="J20" s="134"/>
      <c r="K20" s="131"/>
      <c r="L20" s="136"/>
      <c r="M20" s="75"/>
      <c r="N20" s="75"/>
      <c r="O20" s="73"/>
      <c r="P20" s="73"/>
      <c r="Q20" s="73"/>
      <c r="R20" s="73"/>
      <c r="S20" s="73"/>
      <c r="T20" s="73"/>
      <c r="U20" s="73"/>
      <c r="V20" s="137" t="s">
        <v>227</v>
      </c>
      <c r="W20" s="132">
        <v>876</v>
      </c>
    </row>
    <row r="21" spans="1:23" s="78" customFormat="1" ht="58.5" customHeight="1">
      <c r="A21" s="168" t="s">
        <v>11</v>
      </c>
      <c r="B21" s="170">
        <v>10</v>
      </c>
      <c r="C21" s="170" t="s">
        <v>58</v>
      </c>
      <c r="D21" s="213" t="s">
        <v>96</v>
      </c>
      <c r="E21" s="165">
        <v>36096814</v>
      </c>
      <c r="F21" s="74">
        <v>7171941</v>
      </c>
      <c r="G21" s="131" t="s">
        <v>228</v>
      </c>
      <c r="H21" s="134">
        <v>38905</v>
      </c>
      <c r="I21" s="74">
        <v>11710653</v>
      </c>
      <c r="J21" s="134"/>
      <c r="K21" s="131"/>
      <c r="L21" s="137"/>
      <c r="M21" s="75"/>
      <c r="N21" s="75"/>
      <c r="O21" s="133"/>
      <c r="P21" s="75"/>
      <c r="Q21" s="75"/>
      <c r="R21" s="75"/>
      <c r="S21" s="73"/>
      <c r="T21" s="73"/>
      <c r="U21" s="73"/>
      <c r="V21" s="137" t="s">
        <v>208</v>
      </c>
      <c r="W21" s="132">
        <v>0</v>
      </c>
    </row>
    <row r="22" spans="1:23" s="78" customFormat="1" ht="25.5">
      <c r="A22" s="167" t="s">
        <v>11</v>
      </c>
      <c r="B22" s="131">
        <v>10</v>
      </c>
      <c r="C22" s="131" t="s">
        <v>58</v>
      </c>
      <c r="D22" s="167" t="s">
        <v>181</v>
      </c>
      <c r="E22" s="161" t="s">
        <v>182</v>
      </c>
      <c r="F22" s="74">
        <v>0</v>
      </c>
      <c r="G22" s="131"/>
      <c r="H22" s="139"/>
      <c r="I22" s="74"/>
      <c r="J22" s="134"/>
      <c r="K22" s="131"/>
      <c r="L22" s="137"/>
      <c r="M22" s="75"/>
      <c r="N22" s="75"/>
      <c r="O22" s="73"/>
      <c r="P22" s="73"/>
      <c r="Q22" s="73"/>
      <c r="R22" s="73"/>
      <c r="S22" s="73"/>
      <c r="T22" s="73"/>
      <c r="U22" s="73"/>
      <c r="V22" s="137" t="s">
        <v>227</v>
      </c>
      <c r="W22" s="132">
        <v>4098</v>
      </c>
    </row>
    <row r="23" spans="1:23" s="78" customFormat="1" ht="25.5">
      <c r="A23" s="167" t="s">
        <v>11</v>
      </c>
      <c r="B23" s="131">
        <v>4</v>
      </c>
      <c r="C23" s="131" t="s">
        <v>57</v>
      </c>
      <c r="D23" s="167" t="s">
        <v>183</v>
      </c>
      <c r="E23" s="161" t="s">
        <v>184</v>
      </c>
      <c r="F23" s="74">
        <v>0</v>
      </c>
      <c r="G23" s="131"/>
      <c r="H23" s="139"/>
      <c r="I23" s="74"/>
      <c r="J23" s="134"/>
      <c r="K23" s="131"/>
      <c r="L23" s="136"/>
      <c r="M23" s="75"/>
      <c r="N23" s="75"/>
      <c r="O23" s="133"/>
      <c r="P23" s="75"/>
      <c r="Q23" s="75"/>
      <c r="R23" s="75"/>
      <c r="S23" s="73"/>
      <c r="T23" s="73"/>
      <c r="U23" s="73"/>
      <c r="V23" s="137" t="s">
        <v>227</v>
      </c>
      <c r="W23" s="132">
        <v>6700</v>
      </c>
    </row>
    <row r="24" spans="1:23" s="78" customFormat="1" ht="56.25" customHeight="1">
      <c r="A24" s="214" t="s">
        <v>11</v>
      </c>
      <c r="B24" s="180">
        <v>13</v>
      </c>
      <c r="C24" s="180" t="s">
        <v>58</v>
      </c>
      <c r="D24" s="215" t="s">
        <v>214</v>
      </c>
      <c r="E24" s="216" t="s">
        <v>185</v>
      </c>
      <c r="F24" s="132">
        <v>0</v>
      </c>
      <c r="G24" s="132"/>
      <c r="H24" s="132"/>
      <c r="I24" s="132"/>
      <c r="J24" s="134"/>
      <c r="K24" s="135"/>
      <c r="L24" s="136"/>
      <c r="M24" s="132"/>
      <c r="N24" s="132"/>
      <c r="O24" s="73"/>
      <c r="P24" s="73"/>
      <c r="Q24" s="73"/>
      <c r="R24" s="73"/>
      <c r="S24" s="73"/>
      <c r="T24" s="73"/>
      <c r="U24" s="73"/>
      <c r="V24" s="137" t="s">
        <v>227</v>
      </c>
      <c r="W24" s="132">
        <v>9858715</v>
      </c>
    </row>
    <row r="25" spans="1:23" s="78" customFormat="1" ht="38.25">
      <c r="A25" s="160" t="s">
        <v>34</v>
      </c>
      <c r="B25" s="137">
        <v>8</v>
      </c>
      <c r="C25" s="131" t="s">
        <v>58</v>
      </c>
      <c r="D25" s="160" t="s">
        <v>52</v>
      </c>
      <c r="E25" s="161">
        <v>17336163</v>
      </c>
      <c r="F25" s="162">
        <v>19954188.8</v>
      </c>
      <c r="G25" s="131" t="s">
        <v>217</v>
      </c>
      <c r="H25" s="188">
        <v>39003</v>
      </c>
      <c r="I25" s="184">
        <v>25290047.3</v>
      </c>
      <c r="J25" s="139"/>
      <c r="K25" s="73"/>
      <c r="L25" s="73"/>
      <c r="M25" s="162"/>
      <c r="N25" s="162"/>
      <c r="O25" s="164">
        <v>39462</v>
      </c>
      <c r="P25" s="162">
        <v>13008072</v>
      </c>
      <c r="Q25" s="162">
        <v>4336024.2</v>
      </c>
      <c r="R25" s="162"/>
      <c r="S25" s="162"/>
      <c r="T25" s="162"/>
      <c r="U25" s="73"/>
      <c r="V25" s="73"/>
      <c r="W25" s="73"/>
    </row>
    <row r="26" spans="1:23" s="78" customFormat="1" ht="25.5">
      <c r="A26" s="217" t="s">
        <v>12</v>
      </c>
      <c r="B26" s="180">
        <v>8</v>
      </c>
      <c r="C26" s="218" t="s">
        <v>58</v>
      </c>
      <c r="D26" s="217" t="s">
        <v>51</v>
      </c>
      <c r="E26" s="219">
        <v>17335523</v>
      </c>
      <c r="F26" s="74">
        <v>13849843</v>
      </c>
      <c r="G26" s="220"/>
      <c r="H26" s="176"/>
      <c r="I26" s="132"/>
      <c r="J26" s="132"/>
      <c r="K26" s="132"/>
      <c r="L26" s="221"/>
      <c r="M26" s="177"/>
      <c r="N26" s="132"/>
      <c r="O26" s="195"/>
      <c r="P26" s="177"/>
      <c r="Q26" s="177"/>
      <c r="R26" s="177"/>
      <c r="S26" s="73"/>
      <c r="T26" s="73"/>
      <c r="U26" s="73"/>
      <c r="V26" s="137" t="s">
        <v>208</v>
      </c>
      <c r="W26" s="73"/>
    </row>
    <row r="27" spans="1:23" s="223" customFormat="1" ht="27" customHeight="1">
      <c r="A27" s="217" t="s">
        <v>13</v>
      </c>
      <c r="B27" s="220">
        <v>9</v>
      </c>
      <c r="C27" s="218" t="s">
        <v>58</v>
      </c>
      <c r="D27" s="217" t="s">
        <v>229</v>
      </c>
      <c r="E27" s="160">
        <v>17335582</v>
      </c>
      <c r="F27" s="222">
        <v>147502</v>
      </c>
      <c r="G27" s="220"/>
      <c r="H27" s="176"/>
      <c r="I27" s="132"/>
      <c r="J27" s="132"/>
      <c r="K27" s="132"/>
      <c r="L27" s="221"/>
      <c r="M27" s="132"/>
      <c r="N27" s="132"/>
      <c r="O27" s="176"/>
      <c r="P27" s="132"/>
      <c r="Q27" s="132"/>
      <c r="R27" s="132"/>
      <c r="S27" s="160"/>
      <c r="T27" s="160"/>
      <c r="U27" s="160"/>
      <c r="V27" s="131"/>
      <c r="W27" s="160"/>
    </row>
    <row r="28" spans="1:23" s="223" customFormat="1" ht="39" customHeight="1">
      <c r="A28" s="160" t="s">
        <v>15</v>
      </c>
      <c r="B28" s="137">
        <v>10</v>
      </c>
      <c r="C28" s="137" t="s">
        <v>58</v>
      </c>
      <c r="D28" s="160" t="s">
        <v>246</v>
      </c>
      <c r="E28" s="73">
        <v>17336015</v>
      </c>
      <c r="F28" s="74">
        <v>1279448</v>
      </c>
      <c r="G28" s="220"/>
      <c r="H28" s="176"/>
      <c r="I28" s="132"/>
      <c r="J28" s="132"/>
      <c r="K28" s="132"/>
      <c r="L28" s="221"/>
      <c r="M28" s="132"/>
      <c r="N28" s="132"/>
      <c r="O28" s="176"/>
      <c r="P28" s="132"/>
      <c r="Q28" s="132"/>
      <c r="R28" s="132"/>
      <c r="S28" s="160"/>
      <c r="T28" s="160"/>
      <c r="U28" s="160"/>
      <c r="V28" s="131"/>
      <c r="W28" s="160"/>
    </row>
    <row r="29" spans="1:23" s="78" customFormat="1" ht="25.5">
      <c r="A29" s="73" t="s">
        <v>33</v>
      </c>
      <c r="B29" s="137">
        <v>8</v>
      </c>
      <c r="C29" s="137" t="s">
        <v>58</v>
      </c>
      <c r="D29" s="160" t="s">
        <v>48</v>
      </c>
      <c r="E29" s="224" t="s">
        <v>71</v>
      </c>
      <c r="F29" s="132">
        <v>74826728</v>
      </c>
      <c r="G29" s="131"/>
      <c r="H29" s="139"/>
      <c r="I29" s="74"/>
      <c r="J29" s="139"/>
      <c r="K29" s="131"/>
      <c r="L29" s="137"/>
      <c r="M29" s="73"/>
      <c r="N29" s="75"/>
      <c r="O29" s="134"/>
      <c r="P29" s="74"/>
      <c r="Q29" s="74"/>
      <c r="R29" s="74"/>
      <c r="S29" s="73"/>
      <c r="T29" s="73"/>
      <c r="U29" s="73"/>
      <c r="V29" s="73"/>
      <c r="W29" s="73"/>
    </row>
    <row r="30" spans="1:23" s="78" customFormat="1" ht="25.5">
      <c r="A30" s="73" t="s">
        <v>33</v>
      </c>
      <c r="B30" s="137">
        <v>11</v>
      </c>
      <c r="C30" s="137" t="s">
        <v>58</v>
      </c>
      <c r="D30" s="181" t="s">
        <v>97</v>
      </c>
      <c r="E30" s="224" t="s">
        <v>85</v>
      </c>
      <c r="F30" s="74">
        <v>14872195</v>
      </c>
      <c r="G30" s="131"/>
      <c r="H30" s="139"/>
      <c r="I30" s="74"/>
      <c r="J30" s="139"/>
      <c r="K30" s="131"/>
      <c r="L30" s="137"/>
      <c r="M30" s="73"/>
      <c r="N30" s="75"/>
      <c r="O30" s="188"/>
      <c r="P30" s="74"/>
      <c r="Q30" s="74"/>
      <c r="R30" s="74"/>
      <c r="S30" s="73"/>
      <c r="T30" s="73"/>
      <c r="U30" s="73"/>
      <c r="V30" s="73"/>
      <c r="W30" s="73"/>
    </row>
    <row r="31" spans="1:23" s="78" customFormat="1" ht="25.5">
      <c r="A31" s="225" t="s">
        <v>17</v>
      </c>
      <c r="B31" s="180">
        <v>1</v>
      </c>
      <c r="C31" s="180" t="s">
        <v>57</v>
      </c>
      <c r="D31" s="225" t="s">
        <v>215</v>
      </c>
      <c r="E31" s="216" t="s">
        <v>72</v>
      </c>
      <c r="F31" s="162">
        <v>118022952</v>
      </c>
      <c r="G31" s="131"/>
      <c r="H31" s="139"/>
      <c r="I31" s="74"/>
      <c r="J31" s="139"/>
      <c r="K31" s="131"/>
      <c r="L31" s="137"/>
      <c r="M31" s="184"/>
      <c r="N31" s="74"/>
      <c r="O31" s="183"/>
      <c r="P31" s="184"/>
      <c r="Q31" s="184"/>
      <c r="R31" s="184"/>
      <c r="S31" s="73"/>
      <c r="T31" s="73"/>
      <c r="U31" s="73"/>
      <c r="V31" s="226" t="s">
        <v>208</v>
      </c>
      <c r="W31" s="73"/>
    </row>
    <row r="32" spans="1:23" s="78" customFormat="1" ht="38.25">
      <c r="A32" s="160" t="s">
        <v>18</v>
      </c>
      <c r="B32" s="131">
        <v>8</v>
      </c>
      <c r="C32" s="131" t="s">
        <v>58</v>
      </c>
      <c r="D32" s="167" t="s">
        <v>161</v>
      </c>
      <c r="E32" s="161" t="s">
        <v>73</v>
      </c>
      <c r="F32" s="162">
        <v>27511653</v>
      </c>
      <c r="G32" s="137"/>
      <c r="H32" s="183"/>
      <c r="I32" s="184"/>
      <c r="J32" s="183"/>
      <c r="K32" s="73"/>
      <c r="L32" s="73"/>
      <c r="M32" s="73"/>
      <c r="N32" s="73"/>
      <c r="O32" s="164">
        <v>39456</v>
      </c>
      <c r="P32" s="162">
        <v>30511653</v>
      </c>
      <c r="Q32" s="162">
        <v>3000000</v>
      </c>
      <c r="R32" s="162"/>
      <c r="S32" s="73"/>
      <c r="T32" s="73"/>
      <c r="U32" s="73"/>
      <c r="V32" s="73"/>
      <c r="W32" s="73"/>
    </row>
    <row r="33" spans="1:23" s="78" customFormat="1" ht="25.5">
      <c r="A33" s="160" t="s">
        <v>37</v>
      </c>
      <c r="B33" s="137">
        <v>8</v>
      </c>
      <c r="C33" s="137" t="s">
        <v>58</v>
      </c>
      <c r="D33" s="167" t="s">
        <v>74</v>
      </c>
      <c r="E33" s="161" t="s">
        <v>75</v>
      </c>
      <c r="F33" s="227">
        <v>0</v>
      </c>
      <c r="G33" s="137"/>
      <c r="H33" s="183"/>
      <c r="I33" s="184"/>
      <c r="J33" s="183"/>
      <c r="K33" s="73"/>
      <c r="L33" s="73"/>
      <c r="M33" s="73"/>
      <c r="N33" s="73"/>
      <c r="O33" s="73"/>
      <c r="P33" s="73"/>
      <c r="Q33" s="73"/>
      <c r="R33" s="73"/>
      <c r="S33" s="162">
        <v>765502</v>
      </c>
      <c r="T33" s="162">
        <v>3141458.5</v>
      </c>
      <c r="U33" s="164">
        <v>39534</v>
      </c>
      <c r="V33" s="137" t="s">
        <v>227</v>
      </c>
      <c r="W33" s="162">
        <v>6075412</v>
      </c>
    </row>
    <row r="34" spans="1:23" s="78" customFormat="1" ht="25.5">
      <c r="A34" s="167" t="s">
        <v>37</v>
      </c>
      <c r="B34" s="131">
        <v>11</v>
      </c>
      <c r="C34" s="131" t="s">
        <v>58</v>
      </c>
      <c r="D34" s="160" t="s">
        <v>90</v>
      </c>
      <c r="E34" s="161" t="s">
        <v>76</v>
      </c>
      <c r="F34" s="74">
        <v>2371936</v>
      </c>
      <c r="G34" s="185"/>
      <c r="H34" s="183"/>
      <c r="I34" s="184"/>
      <c r="J34" s="183"/>
      <c r="K34" s="73"/>
      <c r="L34" s="73"/>
      <c r="M34" s="73"/>
      <c r="N34" s="73"/>
      <c r="O34" s="73"/>
      <c r="P34" s="73"/>
      <c r="Q34" s="73"/>
      <c r="R34" s="73"/>
      <c r="S34" s="162"/>
      <c r="T34" s="162"/>
      <c r="U34" s="73"/>
      <c r="V34" s="137"/>
      <c r="W34" s="162"/>
    </row>
    <row r="35" spans="1:23" s="78" customFormat="1" ht="25.5">
      <c r="A35" s="172" t="s">
        <v>37</v>
      </c>
      <c r="B35" s="137">
        <v>12</v>
      </c>
      <c r="C35" s="137" t="s">
        <v>58</v>
      </c>
      <c r="D35" s="160" t="s">
        <v>209</v>
      </c>
      <c r="E35" s="160">
        <v>42000815</v>
      </c>
      <c r="F35" s="75">
        <v>12381731</v>
      </c>
      <c r="G35" s="185"/>
      <c r="H35" s="228"/>
      <c r="I35" s="169"/>
      <c r="J35" s="228"/>
      <c r="K35" s="168"/>
      <c r="L35" s="168"/>
      <c r="M35" s="168"/>
      <c r="N35" s="168"/>
      <c r="O35" s="168"/>
      <c r="P35" s="168"/>
      <c r="Q35" s="168"/>
      <c r="R35" s="168"/>
      <c r="S35" s="173"/>
      <c r="T35" s="173"/>
      <c r="U35" s="168"/>
      <c r="V35" s="199"/>
      <c r="W35" s="173"/>
    </row>
    <row r="36" spans="1:23" s="78" customFormat="1" ht="38.25">
      <c r="A36" s="160" t="s">
        <v>19</v>
      </c>
      <c r="B36" s="131">
        <v>8</v>
      </c>
      <c r="C36" s="131" t="s">
        <v>58</v>
      </c>
      <c r="D36" s="160" t="s">
        <v>154</v>
      </c>
      <c r="E36" s="161" t="s">
        <v>98</v>
      </c>
      <c r="F36" s="162">
        <v>2391051.4</v>
      </c>
      <c r="G36" s="73"/>
      <c r="H36" s="183"/>
      <c r="I36" s="184"/>
      <c r="J36" s="183"/>
      <c r="K36" s="73"/>
      <c r="L36" s="73"/>
      <c r="M36" s="73"/>
      <c r="N36" s="73"/>
      <c r="O36" s="164">
        <v>39552</v>
      </c>
      <c r="P36" s="162">
        <v>2904051.4</v>
      </c>
      <c r="Q36" s="162">
        <v>513000</v>
      </c>
      <c r="R36" s="162"/>
      <c r="S36" s="162">
        <v>343473.5</v>
      </c>
      <c r="T36" s="162">
        <v>343473.5</v>
      </c>
      <c r="U36" s="164">
        <v>39562</v>
      </c>
      <c r="V36" s="137" t="s">
        <v>227</v>
      </c>
      <c r="W36" s="162">
        <v>0</v>
      </c>
    </row>
    <row r="37" spans="1:23" s="78" customFormat="1" ht="38.25">
      <c r="A37" s="160" t="s">
        <v>19</v>
      </c>
      <c r="B37" s="137">
        <v>11</v>
      </c>
      <c r="C37" s="137" t="s">
        <v>58</v>
      </c>
      <c r="D37" s="167" t="s">
        <v>190</v>
      </c>
      <c r="E37" s="161" t="s">
        <v>191</v>
      </c>
      <c r="F37" s="162">
        <v>0</v>
      </c>
      <c r="G37" s="73"/>
      <c r="H37" s="183"/>
      <c r="I37" s="184"/>
      <c r="J37" s="183"/>
      <c r="K37" s="73"/>
      <c r="L37" s="73"/>
      <c r="M37" s="73"/>
      <c r="N37" s="73"/>
      <c r="O37" s="73"/>
      <c r="P37" s="73"/>
      <c r="Q37" s="73"/>
      <c r="R37" s="73"/>
      <c r="S37" s="162"/>
      <c r="T37" s="162">
        <v>169671.5</v>
      </c>
      <c r="U37" s="164">
        <v>39510</v>
      </c>
      <c r="V37" s="137" t="s">
        <v>227</v>
      </c>
      <c r="W37" s="162">
        <v>3400</v>
      </c>
    </row>
    <row r="38" spans="1:23" s="78" customFormat="1" ht="25.5">
      <c r="A38" s="73" t="s">
        <v>19</v>
      </c>
      <c r="B38" s="137">
        <v>11</v>
      </c>
      <c r="C38" s="137" t="s">
        <v>58</v>
      </c>
      <c r="D38" s="160" t="s">
        <v>199</v>
      </c>
      <c r="E38" s="73">
        <v>37954032</v>
      </c>
      <c r="F38" s="162">
        <v>0</v>
      </c>
      <c r="G38" s="73"/>
      <c r="H38" s="183"/>
      <c r="I38" s="184"/>
      <c r="J38" s="183"/>
      <c r="K38" s="73"/>
      <c r="L38" s="73"/>
      <c r="M38" s="73"/>
      <c r="N38" s="73"/>
      <c r="O38" s="73"/>
      <c r="P38" s="73"/>
      <c r="Q38" s="73"/>
      <c r="R38" s="73"/>
      <c r="S38" s="162">
        <v>393</v>
      </c>
      <c r="T38" s="162">
        <v>393</v>
      </c>
      <c r="U38" s="164">
        <v>39562</v>
      </c>
      <c r="V38" s="137" t="s">
        <v>227</v>
      </c>
      <c r="W38" s="162">
        <v>0</v>
      </c>
    </row>
    <row r="39" spans="1:23" s="78" customFormat="1" ht="25.5">
      <c r="A39" s="73" t="s">
        <v>19</v>
      </c>
      <c r="B39" s="137">
        <v>5</v>
      </c>
      <c r="C39" s="137" t="s">
        <v>57</v>
      </c>
      <c r="D39" s="160" t="s">
        <v>200</v>
      </c>
      <c r="E39" s="73">
        <v>17335949</v>
      </c>
      <c r="F39" s="162">
        <v>0</v>
      </c>
      <c r="G39" s="73"/>
      <c r="H39" s="183"/>
      <c r="I39" s="184"/>
      <c r="J39" s="183"/>
      <c r="K39" s="73"/>
      <c r="L39" s="73"/>
      <c r="M39" s="73"/>
      <c r="N39" s="73"/>
      <c r="O39" s="73"/>
      <c r="P39" s="73"/>
      <c r="Q39" s="73"/>
      <c r="R39" s="73"/>
      <c r="S39" s="162">
        <v>2101081</v>
      </c>
      <c r="T39" s="162">
        <v>2101081</v>
      </c>
      <c r="U39" s="164">
        <v>39552</v>
      </c>
      <c r="V39" s="137" t="s">
        <v>227</v>
      </c>
      <c r="W39" s="162">
        <v>5260446</v>
      </c>
    </row>
    <row r="40" spans="1:23" s="78" customFormat="1" ht="12.75">
      <c r="A40" s="73" t="s">
        <v>19</v>
      </c>
      <c r="B40" s="137">
        <v>9</v>
      </c>
      <c r="C40" s="137" t="s">
        <v>58</v>
      </c>
      <c r="D40" s="160" t="s">
        <v>205</v>
      </c>
      <c r="E40" s="224" t="s">
        <v>206</v>
      </c>
      <c r="F40" s="162">
        <v>0</v>
      </c>
      <c r="G40" s="73"/>
      <c r="H40" s="183"/>
      <c r="I40" s="184"/>
      <c r="J40" s="183"/>
      <c r="K40" s="73"/>
      <c r="L40" s="73"/>
      <c r="M40" s="73"/>
      <c r="N40" s="73"/>
      <c r="O40" s="73"/>
      <c r="P40" s="73"/>
      <c r="Q40" s="73"/>
      <c r="R40" s="73"/>
      <c r="S40" s="162">
        <v>117580</v>
      </c>
      <c r="T40" s="162">
        <v>117580</v>
      </c>
      <c r="U40" s="164">
        <v>39583</v>
      </c>
      <c r="V40" s="137" t="s">
        <v>227</v>
      </c>
      <c r="W40" s="162">
        <v>1389</v>
      </c>
    </row>
    <row r="41" spans="1:23" s="78" customFormat="1" ht="25.5">
      <c r="A41" s="229" t="s">
        <v>20</v>
      </c>
      <c r="B41" s="170">
        <v>8</v>
      </c>
      <c r="C41" s="196" t="s">
        <v>58</v>
      </c>
      <c r="D41" s="172" t="s">
        <v>99</v>
      </c>
      <c r="E41" s="165" t="s">
        <v>77</v>
      </c>
      <c r="F41" s="230">
        <v>3517855</v>
      </c>
      <c r="G41" s="131" t="s">
        <v>218</v>
      </c>
      <c r="H41" s="134">
        <v>38774</v>
      </c>
      <c r="I41" s="74">
        <v>2558751</v>
      </c>
      <c r="J41" s="134">
        <v>38698</v>
      </c>
      <c r="K41" s="131" t="s">
        <v>219</v>
      </c>
      <c r="L41" s="73" t="s">
        <v>220</v>
      </c>
      <c r="M41" s="162">
        <v>2558751</v>
      </c>
      <c r="N41" s="75">
        <v>2558751</v>
      </c>
      <c r="O41" s="73"/>
      <c r="P41" s="73"/>
      <c r="Q41" s="73"/>
      <c r="R41" s="73"/>
      <c r="S41" s="73"/>
      <c r="T41" s="73"/>
      <c r="U41" s="73"/>
      <c r="V41" s="73"/>
      <c r="W41" s="73"/>
    </row>
    <row r="42" spans="1:23" s="78" customFormat="1" ht="25.5">
      <c r="A42" s="231"/>
      <c r="B42" s="180"/>
      <c r="C42" s="207"/>
      <c r="D42" s="232"/>
      <c r="E42" s="195"/>
      <c r="F42" s="233"/>
      <c r="G42" s="131" t="s">
        <v>218</v>
      </c>
      <c r="H42" s="134">
        <v>38774</v>
      </c>
      <c r="I42" s="74">
        <v>1870030</v>
      </c>
      <c r="J42" s="134">
        <v>38698</v>
      </c>
      <c r="K42" s="131" t="s">
        <v>219</v>
      </c>
      <c r="L42" s="73" t="s">
        <v>221</v>
      </c>
      <c r="M42" s="162">
        <v>1870030</v>
      </c>
      <c r="N42" s="75">
        <v>1870030</v>
      </c>
      <c r="O42" s="73"/>
      <c r="P42" s="73"/>
      <c r="Q42" s="73"/>
      <c r="R42" s="73"/>
      <c r="S42" s="73"/>
      <c r="T42" s="73"/>
      <c r="U42" s="73"/>
      <c r="V42" s="73"/>
      <c r="W42" s="73"/>
    </row>
    <row r="43" spans="1:23" s="78" customFormat="1" ht="25.5">
      <c r="A43" s="234"/>
      <c r="B43" s="199"/>
      <c r="C43" s="198"/>
      <c r="D43" s="235"/>
      <c r="E43" s="228"/>
      <c r="F43" s="230"/>
      <c r="G43" s="131" t="s">
        <v>218</v>
      </c>
      <c r="H43" s="134">
        <v>38774</v>
      </c>
      <c r="I43" s="74">
        <v>1983479</v>
      </c>
      <c r="J43" s="134">
        <v>38698</v>
      </c>
      <c r="K43" s="131" t="s">
        <v>219</v>
      </c>
      <c r="L43" s="73" t="s">
        <v>222</v>
      </c>
      <c r="M43" s="162">
        <v>1983479</v>
      </c>
      <c r="N43" s="75">
        <v>0</v>
      </c>
      <c r="O43" s="73"/>
      <c r="P43" s="73"/>
      <c r="Q43" s="73"/>
      <c r="R43" s="73"/>
      <c r="S43" s="73"/>
      <c r="T43" s="73"/>
      <c r="U43" s="73"/>
      <c r="V43" s="73"/>
      <c r="W43" s="73"/>
    </row>
    <row r="44" spans="1:23" s="78" customFormat="1" ht="25.5">
      <c r="A44" s="231"/>
      <c r="B44" s="180"/>
      <c r="C44" s="207"/>
      <c r="D44" s="232"/>
      <c r="E44" s="195"/>
      <c r="F44" s="236"/>
      <c r="G44" s="131" t="s">
        <v>218</v>
      </c>
      <c r="H44" s="134">
        <v>38774</v>
      </c>
      <c r="I44" s="74">
        <v>1985645</v>
      </c>
      <c r="J44" s="134">
        <v>38698</v>
      </c>
      <c r="K44" s="131" t="s">
        <v>219</v>
      </c>
      <c r="L44" s="73" t="s">
        <v>223</v>
      </c>
      <c r="M44" s="162">
        <v>1985645</v>
      </c>
      <c r="N44" s="74">
        <v>451569</v>
      </c>
      <c r="O44" s="164"/>
      <c r="P44" s="162"/>
      <c r="Q44" s="162"/>
      <c r="R44" s="162"/>
      <c r="S44" s="73"/>
      <c r="T44" s="73"/>
      <c r="U44" s="73"/>
      <c r="V44" s="73"/>
      <c r="W44" s="73"/>
    </row>
    <row r="45" spans="1:23" s="78" customFormat="1" ht="25.5">
      <c r="A45" s="172" t="s">
        <v>20</v>
      </c>
      <c r="B45" s="198">
        <v>8</v>
      </c>
      <c r="C45" s="170" t="s">
        <v>58</v>
      </c>
      <c r="D45" s="237" t="s">
        <v>100</v>
      </c>
      <c r="E45" s="197" t="s">
        <v>78</v>
      </c>
      <c r="F45" s="169">
        <v>15948092</v>
      </c>
      <c r="G45" s="131" t="s">
        <v>218</v>
      </c>
      <c r="H45" s="134">
        <v>38776</v>
      </c>
      <c r="I45" s="74">
        <v>1090026</v>
      </c>
      <c r="J45" s="134">
        <v>38698</v>
      </c>
      <c r="K45" s="131" t="s">
        <v>224</v>
      </c>
      <c r="L45" s="73" t="s">
        <v>225</v>
      </c>
      <c r="M45" s="162">
        <v>1090026</v>
      </c>
      <c r="N45" s="75">
        <v>1090026</v>
      </c>
      <c r="O45" s="175"/>
      <c r="P45" s="173"/>
      <c r="Q45" s="173"/>
      <c r="R45" s="173"/>
      <c r="S45" s="73"/>
      <c r="T45" s="73"/>
      <c r="U45" s="73"/>
      <c r="V45" s="73"/>
      <c r="W45" s="73"/>
    </row>
    <row r="46" spans="1:23" s="78" customFormat="1" ht="25.5">
      <c r="A46" s="178"/>
      <c r="B46" s="207"/>
      <c r="C46" s="180"/>
      <c r="D46" s="208"/>
      <c r="E46" s="209"/>
      <c r="F46" s="177"/>
      <c r="G46" s="131" t="s">
        <v>218</v>
      </c>
      <c r="H46" s="134">
        <v>38776</v>
      </c>
      <c r="I46" s="74">
        <v>1051017</v>
      </c>
      <c r="J46" s="134">
        <v>38698</v>
      </c>
      <c r="K46" s="131" t="s">
        <v>224</v>
      </c>
      <c r="L46" s="73" t="s">
        <v>226</v>
      </c>
      <c r="M46" s="162">
        <v>1051017</v>
      </c>
      <c r="N46" s="75">
        <v>1051017</v>
      </c>
      <c r="O46" s="73"/>
      <c r="P46" s="73"/>
      <c r="Q46" s="73"/>
      <c r="R46" s="73"/>
      <c r="S46" s="73"/>
      <c r="T46" s="73"/>
      <c r="U46" s="73"/>
      <c r="V46" s="73"/>
      <c r="W46" s="73"/>
    </row>
    <row r="47" spans="1:23" s="78" customFormat="1" ht="25.5">
      <c r="A47" s="160" t="s">
        <v>24</v>
      </c>
      <c r="B47" s="131">
        <v>11</v>
      </c>
      <c r="C47" s="131" t="s">
        <v>58</v>
      </c>
      <c r="D47" s="160" t="s">
        <v>230</v>
      </c>
      <c r="E47" s="137">
        <v>37971981</v>
      </c>
      <c r="F47" s="162">
        <v>2882810</v>
      </c>
      <c r="G47" s="131"/>
      <c r="H47" s="139"/>
      <c r="I47" s="74"/>
      <c r="J47" s="139"/>
      <c r="K47" s="131"/>
      <c r="L47" s="137"/>
      <c r="M47" s="162"/>
      <c r="N47" s="75"/>
      <c r="O47" s="73"/>
      <c r="P47" s="162"/>
      <c r="Q47" s="162"/>
      <c r="R47" s="162"/>
      <c r="S47" s="73"/>
      <c r="T47" s="73"/>
      <c r="U47" s="73"/>
      <c r="V47" s="73"/>
      <c r="W47" s="73"/>
    </row>
    <row r="48" spans="1:23" s="78" customFormat="1" ht="25.5">
      <c r="A48" s="160" t="s">
        <v>25</v>
      </c>
      <c r="B48" s="131">
        <v>8</v>
      </c>
      <c r="C48" s="131" t="s">
        <v>58</v>
      </c>
      <c r="D48" s="160" t="s">
        <v>201</v>
      </c>
      <c r="E48" s="160">
        <v>17335396</v>
      </c>
      <c r="F48" s="227">
        <v>0</v>
      </c>
      <c r="G48" s="73"/>
      <c r="H48" s="183"/>
      <c r="I48" s="184"/>
      <c r="J48" s="183"/>
      <c r="K48" s="73"/>
      <c r="L48" s="137"/>
      <c r="M48" s="73"/>
      <c r="N48" s="73"/>
      <c r="O48" s="73"/>
      <c r="P48" s="73"/>
      <c r="Q48" s="73"/>
      <c r="R48" s="73"/>
      <c r="S48" s="162">
        <v>11469417</v>
      </c>
      <c r="T48" s="162">
        <v>11469417</v>
      </c>
      <c r="U48" s="164">
        <v>39563</v>
      </c>
      <c r="V48" s="137" t="s">
        <v>227</v>
      </c>
      <c r="W48" s="238">
        <v>23296043</v>
      </c>
    </row>
    <row r="49" spans="1:23" s="240" customFormat="1" ht="27.75" customHeight="1">
      <c r="A49" s="73" t="s">
        <v>26</v>
      </c>
      <c r="B49" s="137">
        <v>1</v>
      </c>
      <c r="C49" s="137" t="s">
        <v>57</v>
      </c>
      <c r="D49" s="160" t="s">
        <v>103</v>
      </c>
      <c r="E49" s="224" t="s">
        <v>64</v>
      </c>
      <c r="F49" s="239">
        <v>20601885</v>
      </c>
      <c r="G49" s="137"/>
      <c r="H49" s="183"/>
      <c r="I49" s="184"/>
      <c r="J49" s="183"/>
      <c r="K49" s="137"/>
      <c r="L49" s="137"/>
      <c r="M49" s="73"/>
      <c r="N49" s="162"/>
      <c r="O49" s="183"/>
      <c r="P49" s="184"/>
      <c r="Q49" s="184"/>
      <c r="R49" s="184"/>
      <c r="S49" s="73"/>
      <c r="T49" s="73"/>
      <c r="U49" s="73"/>
      <c r="V49" s="73"/>
      <c r="W49" s="73"/>
    </row>
    <row r="50" spans="1:23" s="240" customFormat="1" ht="27" customHeight="1">
      <c r="A50" s="73" t="s">
        <v>27</v>
      </c>
      <c r="B50" s="137">
        <v>1</v>
      </c>
      <c r="C50" s="137" t="s">
        <v>57</v>
      </c>
      <c r="D50" s="160" t="s">
        <v>49</v>
      </c>
      <c r="E50" s="241" t="s">
        <v>79</v>
      </c>
      <c r="F50" s="242">
        <v>49135534</v>
      </c>
      <c r="G50" s="137"/>
      <c r="H50" s="183"/>
      <c r="I50" s="184"/>
      <c r="J50" s="183"/>
      <c r="K50" s="137"/>
      <c r="L50" s="137"/>
      <c r="M50" s="73"/>
      <c r="N50" s="162"/>
      <c r="O50" s="188"/>
      <c r="P50" s="189"/>
      <c r="Q50" s="184"/>
      <c r="R50" s="184"/>
      <c r="S50" s="73"/>
      <c r="T50" s="73"/>
      <c r="U50" s="73"/>
      <c r="V50" s="73"/>
      <c r="W50" s="73"/>
    </row>
    <row r="51" spans="1:23" s="78" customFormat="1" ht="25.5">
      <c r="A51" s="167" t="s">
        <v>38</v>
      </c>
      <c r="B51" s="131">
        <v>12</v>
      </c>
      <c r="C51" s="131" t="s">
        <v>58</v>
      </c>
      <c r="D51" s="181" t="s">
        <v>104</v>
      </c>
      <c r="E51" s="161" t="s">
        <v>105</v>
      </c>
      <c r="F51" s="74">
        <v>2032479</v>
      </c>
      <c r="G51" s="74"/>
      <c r="H51" s="74"/>
      <c r="I51" s="74"/>
      <c r="J51" s="139"/>
      <c r="K51" s="131"/>
      <c r="L51" s="137"/>
      <c r="M51" s="73"/>
      <c r="N51" s="75"/>
      <c r="O51" s="73"/>
      <c r="P51" s="73"/>
      <c r="Q51" s="73"/>
      <c r="R51" s="73"/>
      <c r="S51" s="73"/>
      <c r="T51" s="73"/>
      <c r="U51" s="73"/>
      <c r="V51" s="73"/>
      <c r="W51" s="73"/>
    </row>
    <row r="52" spans="1:23" s="78" customFormat="1" ht="25.5">
      <c r="A52" s="73" t="s">
        <v>39</v>
      </c>
      <c r="B52" s="131">
        <v>8</v>
      </c>
      <c r="C52" s="131" t="s">
        <v>58</v>
      </c>
      <c r="D52" s="181" t="s">
        <v>160</v>
      </c>
      <c r="E52" s="243">
        <v>17335698</v>
      </c>
      <c r="F52" s="74">
        <v>13592032</v>
      </c>
      <c r="G52" s="131"/>
      <c r="H52" s="139"/>
      <c r="I52" s="74"/>
      <c r="J52" s="139"/>
      <c r="K52" s="131"/>
      <c r="L52" s="137"/>
      <c r="M52" s="137"/>
      <c r="N52" s="135"/>
      <c r="O52" s="137"/>
      <c r="P52" s="184"/>
      <c r="Q52" s="184"/>
      <c r="R52" s="184"/>
      <c r="S52" s="73"/>
      <c r="T52" s="73"/>
      <c r="U52" s="73"/>
      <c r="V52" s="73"/>
      <c r="W52" s="73"/>
    </row>
    <row r="53" spans="1:23" s="78" customFormat="1" ht="25.5">
      <c r="A53" s="160" t="s">
        <v>29</v>
      </c>
      <c r="B53" s="131">
        <v>11</v>
      </c>
      <c r="C53" s="131" t="s">
        <v>58</v>
      </c>
      <c r="D53" s="181" t="s">
        <v>106</v>
      </c>
      <c r="E53" s="161" t="s">
        <v>107</v>
      </c>
      <c r="F53" s="74">
        <v>8801668</v>
      </c>
      <c r="G53" s="131"/>
      <c r="H53" s="139"/>
      <c r="I53" s="74"/>
      <c r="J53" s="139"/>
      <c r="K53" s="131"/>
      <c r="L53" s="73"/>
      <c r="M53" s="73"/>
      <c r="N53" s="75"/>
      <c r="O53" s="164"/>
      <c r="P53" s="162"/>
      <c r="Q53" s="162"/>
      <c r="R53" s="162"/>
      <c r="S53" s="73"/>
      <c r="T53" s="73"/>
      <c r="U53" s="73"/>
      <c r="V53" s="73"/>
      <c r="W53" s="73"/>
    </row>
    <row r="54" spans="1:23" s="78" customFormat="1" ht="25.5">
      <c r="A54" s="160" t="s">
        <v>29</v>
      </c>
      <c r="B54" s="131">
        <v>11</v>
      </c>
      <c r="C54" s="131" t="s">
        <v>58</v>
      </c>
      <c r="D54" s="160" t="s">
        <v>108</v>
      </c>
      <c r="E54" s="161" t="s">
        <v>109</v>
      </c>
      <c r="F54" s="74">
        <v>67667</v>
      </c>
      <c r="G54" s="131"/>
      <c r="H54" s="139"/>
      <c r="I54" s="74"/>
      <c r="J54" s="134">
        <v>38939</v>
      </c>
      <c r="K54" s="131" t="s">
        <v>155</v>
      </c>
      <c r="L54" s="137" t="s">
        <v>156</v>
      </c>
      <c r="M54" s="162">
        <v>334564.5</v>
      </c>
      <c r="N54" s="75">
        <v>23564.5</v>
      </c>
      <c r="O54" s="73"/>
      <c r="P54" s="162"/>
      <c r="Q54" s="162"/>
      <c r="R54" s="162"/>
      <c r="S54" s="73"/>
      <c r="T54" s="73"/>
      <c r="U54" s="73"/>
      <c r="V54" s="73"/>
      <c r="W54" s="73"/>
    </row>
    <row r="55" spans="1:23" s="78" customFormat="1" ht="24.75" customHeight="1">
      <c r="A55" s="160" t="s">
        <v>29</v>
      </c>
      <c r="B55" s="131">
        <v>11</v>
      </c>
      <c r="C55" s="131" t="s">
        <v>58</v>
      </c>
      <c r="D55" s="181" t="s">
        <v>90</v>
      </c>
      <c r="E55" s="161" t="s">
        <v>76</v>
      </c>
      <c r="F55" s="74">
        <v>502074</v>
      </c>
      <c r="G55" s="131"/>
      <c r="H55" s="139"/>
      <c r="I55" s="74"/>
      <c r="J55" s="134"/>
      <c r="K55" s="131"/>
      <c r="L55" s="73"/>
      <c r="M55" s="162"/>
      <c r="N55" s="75"/>
      <c r="O55" s="73"/>
      <c r="P55" s="162"/>
      <c r="Q55" s="162"/>
      <c r="R55" s="162"/>
      <c r="S55" s="73"/>
      <c r="T55" s="73"/>
      <c r="U55" s="73"/>
      <c r="V55" s="73"/>
      <c r="W55" s="73"/>
    </row>
    <row r="56" spans="1:23" s="141" customFormat="1" ht="15">
      <c r="A56" s="49" t="s">
        <v>131</v>
      </c>
      <c r="B56" s="50"/>
      <c r="C56" s="50"/>
      <c r="D56" s="50"/>
      <c r="E56" s="51"/>
      <c r="F56" s="52">
        <f>SUM(F4:F55)</f>
        <v>1092062109.1999998</v>
      </c>
      <c r="G56" s="52"/>
      <c r="H56" s="52"/>
      <c r="I56" s="52">
        <f>SUM(I4:I54)</f>
        <v>80753797.3</v>
      </c>
      <c r="J56" s="140"/>
      <c r="K56" s="52"/>
      <c r="L56" s="52"/>
      <c r="M56" s="52">
        <f>SUM(M4:M54)</f>
        <v>37270557.5</v>
      </c>
      <c r="N56" s="52">
        <f>SUM(N4:N54)</f>
        <v>14160909.5</v>
      </c>
      <c r="O56" s="52"/>
      <c r="P56" s="52">
        <f>SUM(P4:P54)</f>
        <v>115294594.4</v>
      </c>
      <c r="Q56" s="52">
        <f>SUM(Q4:Q54)</f>
        <v>9849024.2</v>
      </c>
      <c r="R56" s="52">
        <f>SUM(R4:R55)</f>
        <v>15039244</v>
      </c>
      <c r="S56" s="52">
        <f>SUM(S4:S54)</f>
        <v>14899988.5</v>
      </c>
      <c r="T56" s="52">
        <f>SUM(T4:T54)</f>
        <v>148197165.5</v>
      </c>
      <c r="U56" s="52"/>
      <c r="V56" s="52"/>
      <c r="W56" s="52">
        <f>SUM(W4:W54)</f>
        <v>74863509</v>
      </c>
    </row>
    <row r="57" spans="1:23" s="79" customFormat="1" ht="14.25">
      <c r="A57" s="150"/>
      <c r="B57" s="150"/>
      <c r="C57" s="150"/>
      <c r="D57" s="150"/>
      <c r="E57" s="150"/>
      <c r="F57" s="158"/>
      <c r="G57" s="158"/>
      <c r="H57" s="158"/>
      <c r="I57" s="158"/>
      <c r="J57" s="159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s="79" customFormat="1" ht="14.25">
      <c r="A58" s="150"/>
      <c r="B58" s="150"/>
      <c r="C58" s="150"/>
      <c r="D58" s="150"/>
      <c r="E58" s="150"/>
      <c r="F58" s="158"/>
      <c r="G58" s="158"/>
      <c r="H58" s="158"/>
      <c r="I58" s="158"/>
      <c r="J58" s="159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</row>
    <row r="59" spans="1:25" ht="15">
      <c r="A59" s="344" t="s">
        <v>124</v>
      </c>
      <c r="B59" s="345"/>
      <c r="C59" s="345"/>
      <c r="D59" s="345"/>
      <c r="E59" s="345"/>
      <c r="F59" s="345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  <c r="R59" s="149"/>
      <c r="S59" s="150"/>
      <c r="T59" s="149"/>
      <c r="U59" s="150"/>
      <c r="V59" s="150"/>
      <c r="W59" s="150"/>
      <c r="X59" s="79"/>
      <c r="Y59" s="79"/>
    </row>
    <row r="60" spans="1:25" ht="15" customHeight="1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9"/>
      <c r="T60" s="149"/>
      <c r="U60" s="150"/>
      <c r="V60" s="150"/>
      <c r="W60" s="150"/>
      <c r="X60" s="78"/>
      <c r="Y60" s="78"/>
    </row>
    <row r="61" spans="1:23" s="141" customFormat="1" ht="15" customHeight="1">
      <c r="A61" s="365" t="s">
        <v>0</v>
      </c>
      <c r="B61" s="366" t="s">
        <v>139</v>
      </c>
      <c r="C61" s="368" t="s">
        <v>140</v>
      </c>
      <c r="D61" s="368" t="s">
        <v>157</v>
      </c>
      <c r="E61" s="366" t="s">
        <v>1</v>
      </c>
      <c r="F61" s="375" t="s">
        <v>216</v>
      </c>
      <c r="G61" s="366" t="s">
        <v>141</v>
      </c>
      <c r="H61" s="366" t="s">
        <v>142</v>
      </c>
      <c r="I61" s="366" t="s">
        <v>143</v>
      </c>
      <c r="J61" s="369" t="s">
        <v>144</v>
      </c>
      <c r="K61" s="370"/>
      <c r="L61" s="370"/>
      <c r="M61" s="370"/>
      <c r="N61" s="371"/>
      <c r="O61" s="372" t="s">
        <v>145</v>
      </c>
      <c r="P61" s="373"/>
      <c r="Q61" s="374"/>
      <c r="R61" s="366" t="s">
        <v>254</v>
      </c>
      <c r="S61" s="382" t="s">
        <v>189</v>
      </c>
      <c r="T61" s="383"/>
      <c r="U61" s="383"/>
      <c r="V61" s="383"/>
      <c r="W61" s="384"/>
    </row>
    <row r="62" spans="1:23" s="141" customFormat="1" ht="135.75" customHeight="1">
      <c r="A62" s="365"/>
      <c r="B62" s="367"/>
      <c r="C62" s="368"/>
      <c r="D62" s="368"/>
      <c r="E62" s="367"/>
      <c r="F62" s="376"/>
      <c r="G62" s="367"/>
      <c r="H62" s="367"/>
      <c r="I62" s="367"/>
      <c r="J62" s="46" t="s">
        <v>146</v>
      </c>
      <c r="K62" s="46" t="s">
        <v>147</v>
      </c>
      <c r="L62" s="46" t="s">
        <v>148</v>
      </c>
      <c r="M62" s="47" t="s">
        <v>149</v>
      </c>
      <c r="N62" s="47" t="s">
        <v>150</v>
      </c>
      <c r="O62" s="46" t="s">
        <v>151</v>
      </c>
      <c r="P62" s="46" t="s">
        <v>152</v>
      </c>
      <c r="Q62" s="46" t="s">
        <v>153</v>
      </c>
      <c r="R62" s="367"/>
      <c r="S62" s="46" t="s">
        <v>253</v>
      </c>
      <c r="T62" s="47" t="s">
        <v>177</v>
      </c>
      <c r="U62" s="47" t="s">
        <v>178</v>
      </c>
      <c r="V62" s="47" t="s">
        <v>179</v>
      </c>
      <c r="W62" s="47" t="s">
        <v>180</v>
      </c>
    </row>
    <row r="63" spans="1:23" s="150" customFormat="1" ht="51">
      <c r="A63" s="160" t="s">
        <v>8</v>
      </c>
      <c r="B63" s="137">
        <v>13</v>
      </c>
      <c r="C63" s="137" t="s">
        <v>58</v>
      </c>
      <c r="D63" s="160" t="s">
        <v>93</v>
      </c>
      <c r="E63" s="161">
        <v>42041741</v>
      </c>
      <c r="F63" s="162">
        <v>3213685</v>
      </c>
      <c r="G63" s="163" t="s">
        <v>233</v>
      </c>
      <c r="H63" s="160"/>
      <c r="I63" s="75"/>
      <c r="J63" s="160"/>
      <c r="K63" s="160"/>
      <c r="L63" s="160"/>
      <c r="M63" s="75"/>
      <c r="N63" s="75"/>
      <c r="O63" s="164"/>
      <c r="P63" s="162"/>
      <c r="Q63" s="162"/>
      <c r="R63" s="162"/>
      <c r="S63" s="160"/>
      <c r="T63" s="160"/>
      <c r="U63" s="160"/>
      <c r="V63" s="131"/>
      <c r="W63" s="160"/>
    </row>
    <row r="64" spans="1:23" s="150" customFormat="1" ht="51" customHeight="1">
      <c r="A64" s="160" t="s">
        <v>35</v>
      </c>
      <c r="B64" s="137">
        <v>13</v>
      </c>
      <c r="C64" s="137" t="s">
        <v>58</v>
      </c>
      <c r="D64" s="160" t="s">
        <v>94</v>
      </c>
      <c r="E64" s="165">
        <v>42041741</v>
      </c>
      <c r="F64" s="162">
        <v>9492480</v>
      </c>
      <c r="G64" s="73"/>
      <c r="H64" s="73"/>
      <c r="I64" s="73"/>
      <c r="J64" s="164">
        <v>38772</v>
      </c>
      <c r="K64" s="131" t="s">
        <v>231</v>
      </c>
      <c r="L64" s="131" t="s">
        <v>232</v>
      </c>
      <c r="M64" s="162">
        <v>20780264.5</v>
      </c>
      <c r="N64" s="162">
        <v>6767994.5</v>
      </c>
      <c r="O64" s="164"/>
      <c r="P64" s="162"/>
      <c r="Q64" s="162"/>
      <c r="R64" s="162"/>
      <c r="S64" s="162">
        <v>0</v>
      </c>
      <c r="T64" s="162">
        <v>0</v>
      </c>
      <c r="U64" s="162"/>
      <c r="V64" s="166" t="s">
        <v>208</v>
      </c>
      <c r="W64" s="162">
        <v>0</v>
      </c>
    </row>
    <row r="65" spans="1:23" s="150" customFormat="1" ht="69" customHeight="1">
      <c r="A65" s="160" t="s">
        <v>14</v>
      </c>
      <c r="B65" s="137">
        <v>13</v>
      </c>
      <c r="C65" s="137" t="s">
        <v>58</v>
      </c>
      <c r="D65" s="167" t="s">
        <v>207</v>
      </c>
      <c r="E65" s="168">
        <v>42093937</v>
      </c>
      <c r="F65" s="169">
        <v>0</v>
      </c>
      <c r="G65" s="170"/>
      <c r="H65" s="170"/>
      <c r="I65" s="170"/>
      <c r="J65" s="171"/>
      <c r="K65" s="170"/>
      <c r="L65" s="172"/>
      <c r="M65" s="173"/>
      <c r="N65" s="174"/>
      <c r="O65" s="175"/>
      <c r="P65" s="173"/>
      <c r="Q65" s="173"/>
      <c r="R65" s="173"/>
      <c r="S65" s="162">
        <v>3729290.5</v>
      </c>
      <c r="T65" s="162">
        <v>3729290.5</v>
      </c>
      <c r="U65" s="164">
        <v>39589</v>
      </c>
      <c r="V65" s="137" t="s">
        <v>227</v>
      </c>
      <c r="W65" s="162">
        <v>2654129.3</v>
      </c>
    </row>
    <row r="66" spans="1:23" s="150" customFormat="1" ht="69" customHeight="1">
      <c r="A66" s="73" t="s">
        <v>19</v>
      </c>
      <c r="B66" s="137">
        <v>13</v>
      </c>
      <c r="C66" s="137" t="s">
        <v>58</v>
      </c>
      <c r="D66" s="167" t="s">
        <v>198</v>
      </c>
      <c r="E66" s="73">
        <v>42093937</v>
      </c>
      <c r="F66" s="162">
        <v>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162">
        <v>9370688</v>
      </c>
      <c r="T66" s="162">
        <v>9370688</v>
      </c>
      <c r="U66" s="164">
        <v>39561</v>
      </c>
      <c r="V66" s="137" t="s">
        <v>227</v>
      </c>
      <c r="W66" s="162">
        <v>20402654</v>
      </c>
    </row>
    <row r="67" spans="1:23" s="150" customFormat="1" ht="51">
      <c r="A67" s="160" t="s">
        <v>24</v>
      </c>
      <c r="B67" s="137">
        <v>13</v>
      </c>
      <c r="C67" s="137" t="s">
        <v>58</v>
      </c>
      <c r="D67" s="160" t="s">
        <v>102</v>
      </c>
      <c r="E67" s="176">
        <v>42041741</v>
      </c>
      <c r="F67" s="177">
        <v>0</v>
      </c>
      <c r="G67" s="178"/>
      <c r="H67" s="178"/>
      <c r="I67" s="179"/>
      <c r="J67" s="178"/>
      <c r="K67" s="178"/>
      <c r="L67" s="178"/>
      <c r="M67" s="179"/>
      <c r="N67" s="179"/>
      <c r="O67" s="178"/>
      <c r="P67" s="179"/>
      <c r="Q67" s="179"/>
      <c r="R67" s="179"/>
      <c r="S67" s="179"/>
      <c r="T67" s="179"/>
      <c r="U67" s="178"/>
      <c r="V67" s="180"/>
      <c r="W67" s="162">
        <v>15275493</v>
      </c>
    </row>
    <row r="68" spans="1:23" s="141" customFormat="1" ht="15">
      <c r="A68" s="53" t="s">
        <v>131</v>
      </c>
      <c r="B68" s="156"/>
      <c r="C68" s="156"/>
      <c r="D68" s="156"/>
      <c r="E68" s="157"/>
      <c r="F68" s="99">
        <f>SUM(F63:F67)</f>
        <v>12706165</v>
      </c>
      <c r="G68" s="99"/>
      <c r="H68" s="99"/>
      <c r="I68" s="99">
        <f aca="true" t="shared" si="0" ref="I68:W68">SUM(I63:I67)</f>
        <v>0</v>
      </c>
      <c r="J68" s="99"/>
      <c r="K68" s="99"/>
      <c r="L68" s="99"/>
      <c r="M68" s="99">
        <f t="shared" si="0"/>
        <v>20780264.5</v>
      </c>
      <c r="N68" s="99">
        <f t="shared" si="0"/>
        <v>6767994.5</v>
      </c>
      <c r="O68" s="99"/>
      <c r="P68" s="99">
        <f t="shared" si="0"/>
        <v>0</v>
      </c>
      <c r="Q68" s="99">
        <f t="shared" si="0"/>
        <v>0</v>
      </c>
      <c r="R68" s="99">
        <f>SUM(R64:R67)</f>
        <v>0</v>
      </c>
      <c r="S68" s="99">
        <f t="shared" si="0"/>
        <v>13099978.5</v>
      </c>
      <c r="T68" s="99">
        <f t="shared" si="0"/>
        <v>13099978.5</v>
      </c>
      <c r="U68" s="99"/>
      <c r="V68" s="99"/>
      <c r="W68" s="99">
        <f t="shared" si="0"/>
        <v>38332276.3</v>
      </c>
    </row>
    <row r="69" spans="1:23" ht="10.5" customHeight="1">
      <c r="A69" s="151"/>
      <c r="B69" s="151"/>
      <c r="C69" s="151"/>
      <c r="D69" s="151"/>
      <c r="E69" s="138"/>
      <c r="P69"/>
      <c r="Q69"/>
      <c r="R69"/>
      <c r="S69"/>
      <c r="T69"/>
      <c r="U69"/>
      <c r="V69"/>
      <c r="W69"/>
    </row>
    <row r="70" spans="1:23" ht="12.75">
      <c r="A70" s="151"/>
      <c r="B70" s="151"/>
      <c r="C70" s="151"/>
      <c r="D70" s="151"/>
      <c r="E70" s="138"/>
      <c r="F70" s="245"/>
      <c r="P70"/>
      <c r="Q70"/>
      <c r="R70"/>
      <c r="S70"/>
      <c r="T70"/>
      <c r="U70"/>
      <c r="V70"/>
      <c r="W70"/>
    </row>
    <row r="71" spans="1:18" ht="15.75">
      <c r="A71" s="54" t="s">
        <v>59</v>
      </c>
      <c r="B71" s="55"/>
      <c r="E71" s="48"/>
      <c r="F71" s="246"/>
      <c r="P71" s="48"/>
      <c r="Q71" s="48"/>
      <c r="R71" s="48"/>
    </row>
    <row r="72" spans="1:18" ht="12.75">
      <c r="A72" s="56"/>
      <c r="B72" s="55"/>
      <c r="C72" s="57"/>
      <c r="D72" s="56"/>
      <c r="E72" s="48"/>
      <c r="F72" s="58"/>
      <c r="G72" s="48"/>
      <c r="I72"/>
      <c r="O72" s="48"/>
      <c r="P72" s="48"/>
      <c r="Q72" s="48"/>
      <c r="R72" s="48"/>
    </row>
    <row r="73" spans="1:18" ht="15.75">
      <c r="A73" s="60" t="s">
        <v>55</v>
      </c>
      <c r="B73" s="60"/>
      <c r="C73" s="60"/>
      <c r="D73" s="59"/>
      <c r="F73" s="48"/>
      <c r="G73" s="48"/>
      <c r="H73" s="62">
        <v>10</v>
      </c>
      <c r="I73" s="63" t="s">
        <v>121</v>
      </c>
      <c r="J73"/>
      <c r="M73" s="11"/>
      <c r="N73" s="11"/>
      <c r="O73" s="48"/>
      <c r="P73" s="48"/>
      <c r="Q73" s="48"/>
      <c r="R73" s="48"/>
    </row>
    <row r="74" spans="1:20" ht="15.75">
      <c r="A74" s="62">
        <v>1</v>
      </c>
      <c r="B74" s="63" t="s">
        <v>112</v>
      </c>
      <c r="C74" s="61"/>
      <c r="D74" s="59"/>
      <c r="G74" s="11"/>
      <c r="H74" s="62">
        <v>11</v>
      </c>
      <c r="I74" s="63" t="s">
        <v>122</v>
      </c>
      <c r="J74"/>
      <c r="M74" s="11"/>
      <c r="N74" s="11"/>
      <c r="P74"/>
      <c r="Q74"/>
      <c r="R74"/>
      <c r="S74" s="13"/>
      <c r="T74" s="13"/>
    </row>
    <row r="75" spans="1:20" ht="15.75">
      <c r="A75" s="62">
        <v>2</v>
      </c>
      <c r="B75" s="63" t="s">
        <v>113</v>
      </c>
      <c r="C75" s="61"/>
      <c r="D75" s="59"/>
      <c r="G75" s="11"/>
      <c r="H75" s="62">
        <v>12</v>
      </c>
      <c r="I75" s="63" t="s">
        <v>123</v>
      </c>
      <c r="J75"/>
      <c r="M75" s="11"/>
      <c r="N75" s="11"/>
      <c r="P75"/>
      <c r="Q75"/>
      <c r="R75"/>
      <c r="S75" s="13"/>
      <c r="T75" s="13"/>
    </row>
    <row r="76" spans="1:20" ht="15.75">
      <c r="A76" s="62">
        <v>3</v>
      </c>
      <c r="B76" s="63" t="s">
        <v>114</v>
      </c>
      <c r="C76" s="61"/>
      <c r="D76" s="59"/>
      <c r="G76" s="11"/>
      <c r="H76" s="28">
        <v>13</v>
      </c>
      <c r="I76" s="63" t="s">
        <v>124</v>
      </c>
      <c r="J76"/>
      <c r="M76" s="11"/>
      <c r="N76" s="11"/>
      <c r="P76"/>
      <c r="Q76"/>
      <c r="R76"/>
      <c r="S76" s="13"/>
      <c r="T76" s="13"/>
    </row>
    <row r="77" spans="1:20" ht="15.75">
      <c r="A77" s="62">
        <v>4</v>
      </c>
      <c r="B77" s="63" t="s">
        <v>115</v>
      </c>
      <c r="C77" s="61"/>
      <c r="D77" s="59"/>
      <c r="G77" s="11"/>
      <c r="H77" s="48"/>
      <c r="I77" s="48"/>
      <c r="J77" s="48"/>
      <c r="K77" s="48"/>
      <c r="L77" s="48"/>
      <c r="M77" s="48"/>
      <c r="P77"/>
      <c r="Q77" s="66"/>
      <c r="R77" s="66"/>
      <c r="S77" s="13"/>
      <c r="T77" s="13"/>
    </row>
    <row r="78" spans="1:20" ht="15.75">
      <c r="A78" s="62">
        <v>5</v>
      </c>
      <c r="B78" s="63" t="s">
        <v>116</v>
      </c>
      <c r="C78" s="61"/>
      <c r="D78" s="59"/>
      <c r="G78" s="11"/>
      <c r="I78"/>
      <c r="L78" s="11"/>
      <c r="P78"/>
      <c r="Q78" s="66"/>
      <c r="R78" s="66"/>
      <c r="S78" s="13"/>
      <c r="T78" s="13"/>
    </row>
    <row r="79" spans="1:20" ht="15.75">
      <c r="A79" s="62">
        <v>6</v>
      </c>
      <c r="B79" s="63" t="s">
        <v>117</v>
      </c>
      <c r="G79" s="11"/>
      <c r="H79" s="60" t="s">
        <v>125</v>
      </c>
      <c r="I79" s="60"/>
      <c r="J79" s="64"/>
      <c r="K79" s="59"/>
      <c r="L79" s="11"/>
      <c r="P79"/>
      <c r="Q79"/>
      <c r="R79"/>
      <c r="S79" s="13"/>
      <c r="T79" s="13"/>
    </row>
    <row r="80" spans="1:20" ht="15.75">
      <c r="A80" s="62">
        <v>7</v>
      </c>
      <c r="B80" s="63" t="s">
        <v>118</v>
      </c>
      <c r="G80" s="11"/>
      <c r="H80" s="65" t="s">
        <v>57</v>
      </c>
      <c r="I80" s="63" t="s">
        <v>126</v>
      </c>
      <c r="J80"/>
      <c r="K80" s="59"/>
      <c r="L80" s="11"/>
      <c r="P80"/>
      <c r="Q80"/>
      <c r="R80"/>
      <c r="S80" s="13"/>
      <c r="T80" s="13"/>
    </row>
    <row r="81" spans="1:20" ht="15.75">
      <c r="A81" s="62">
        <v>8</v>
      </c>
      <c r="B81" s="63" t="s">
        <v>119</v>
      </c>
      <c r="G81" s="11"/>
      <c r="H81" s="65" t="s">
        <v>58</v>
      </c>
      <c r="I81" s="63" t="s">
        <v>127</v>
      </c>
      <c r="J81"/>
      <c r="K81" s="59"/>
      <c r="L81" s="11"/>
      <c r="P81"/>
      <c r="Q81"/>
      <c r="R81"/>
      <c r="S81" s="13"/>
      <c r="T81" s="13"/>
    </row>
    <row r="82" spans="1:20" ht="15.75">
      <c r="A82" s="62">
        <v>9</v>
      </c>
      <c r="B82" s="63" t="s">
        <v>120</v>
      </c>
      <c r="G82" s="11"/>
      <c r="I82"/>
      <c r="J82" s="61"/>
      <c r="K82" s="59"/>
      <c r="L82" s="11"/>
      <c r="P82"/>
      <c r="Q82"/>
      <c r="R82"/>
      <c r="S82" s="13"/>
      <c r="T82" s="13"/>
    </row>
    <row r="83" spans="1:20" ht="12.75">
      <c r="A83" s="48"/>
      <c r="B83" s="48"/>
      <c r="C83" s="48"/>
      <c r="D83" s="48"/>
      <c r="E83" s="48"/>
      <c r="F83" s="48"/>
      <c r="G83" s="48"/>
      <c r="I83"/>
      <c r="K83" s="67"/>
      <c r="L83" s="11"/>
      <c r="P83"/>
      <c r="Q83"/>
      <c r="R83"/>
      <c r="S83" s="13"/>
      <c r="T83" s="13"/>
    </row>
    <row r="84" spans="1:20" ht="12.75">
      <c r="A84" s="48"/>
      <c r="B84" s="48"/>
      <c r="C84" s="48"/>
      <c r="D84" s="48"/>
      <c r="E84" s="48"/>
      <c r="F84" s="48"/>
      <c r="G84" s="48"/>
      <c r="I84"/>
      <c r="K84" s="67"/>
      <c r="L84" s="11"/>
      <c r="P84"/>
      <c r="Q84"/>
      <c r="R84"/>
      <c r="S84" s="13"/>
      <c r="T84" s="13"/>
    </row>
    <row r="85" spans="1:20" ht="12.75">
      <c r="A85" s="48"/>
      <c r="B85" s="48"/>
      <c r="C85" s="48"/>
      <c r="D85" s="48"/>
      <c r="E85" s="48"/>
      <c r="F85" s="48"/>
      <c r="G85" s="48"/>
      <c r="I85"/>
      <c r="K85" s="67"/>
      <c r="L85" s="11"/>
      <c r="P85"/>
      <c r="Q85"/>
      <c r="R85"/>
      <c r="S85" s="13"/>
      <c r="T85" s="13"/>
    </row>
    <row r="86" spans="1:20" ht="12.75">
      <c r="A86" s="48"/>
      <c r="B86" s="48"/>
      <c r="C86" s="48"/>
      <c r="D86" s="48"/>
      <c r="E86" s="48"/>
      <c r="F86" s="48"/>
      <c r="G86" s="48"/>
      <c r="I86"/>
      <c r="K86" s="11"/>
      <c r="L86" s="11"/>
      <c r="P86"/>
      <c r="Q86"/>
      <c r="R86"/>
      <c r="S86" s="13"/>
      <c r="T86" s="13"/>
    </row>
    <row r="87" spans="3:20" ht="12.75">
      <c r="C87" s="68"/>
      <c r="D87" s="9"/>
      <c r="G87" s="11"/>
      <c r="I87"/>
      <c r="K87" s="11"/>
      <c r="L87" s="11"/>
      <c r="P87"/>
      <c r="Q87"/>
      <c r="R87"/>
      <c r="S87" s="13"/>
      <c r="T87" s="13"/>
    </row>
    <row r="88" spans="7:20" ht="12.75">
      <c r="G88" s="11"/>
      <c r="I88"/>
      <c r="K88" s="11"/>
      <c r="L88" s="11"/>
      <c r="P88"/>
      <c r="Q88"/>
      <c r="R88"/>
      <c r="S88" s="13"/>
      <c r="T88" s="13"/>
    </row>
    <row r="89" spans="7:20" ht="12.75">
      <c r="G89" s="11"/>
      <c r="I89"/>
      <c r="K89" s="11"/>
      <c r="L89" s="11"/>
      <c r="P89"/>
      <c r="Q89"/>
      <c r="R89"/>
      <c r="S89" s="13"/>
      <c r="T89" s="13"/>
    </row>
    <row r="90" spans="6:20" ht="12.75">
      <c r="F90" s="48"/>
      <c r="G90" s="48"/>
      <c r="H90" s="48"/>
      <c r="I90" s="48"/>
      <c r="K90" s="11"/>
      <c r="L90" s="11"/>
      <c r="P90"/>
      <c r="Q90"/>
      <c r="R90"/>
      <c r="S90" s="13"/>
      <c r="T90" s="13"/>
    </row>
    <row r="91" spans="6:20" ht="15">
      <c r="F91" s="48"/>
      <c r="G91" s="118"/>
      <c r="H91" s="118"/>
      <c r="I91" s="48"/>
      <c r="K91" s="11"/>
      <c r="L91" s="11"/>
      <c r="P91"/>
      <c r="Q91"/>
      <c r="R91"/>
      <c r="S91" s="13"/>
      <c r="T91" s="13"/>
    </row>
    <row r="92" spans="6:20" ht="15">
      <c r="F92" s="48"/>
      <c r="G92" s="119"/>
      <c r="H92" s="120"/>
      <c r="I92" s="48"/>
      <c r="K92" s="11"/>
      <c r="L92" s="11"/>
      <c r="P92"/>
      <c r="Q92"/>
      <c r="R92"/>
      <c r="S92" s="13"/>
      <c r="T92" s="13"/>
    </row>
    <row r="93" spans="6:20" ht="14.25">
      <c r="F93" s="48"/>
      <c r="G93" s="116"/>
      <c r="H93" s="116"/>
      <c r="I93" s="48"/>
      <c r="K93" s="11"/>
      <c r="L93" s="11"/>
      <c r="P93"/>
      <c r="Q93"/>
      <c r="R93"/>
      <c r="S93" s="13"/>
      <c r="T93" s="13"/>
    </row>
    <row r="94" spans="6:20" ht="12.75">
      <c r="F94" s="48"/>
      <c r="G94" s="107"/>
      <c r="H94" s="107"/>
      <c r="I94" s="48"/>
      <c r="K94" s="11"/>
      <c r="L94" s="11"/>
      <c r="P94"/>
      <c r="Q94"/>
      <c r="R94"/>
      <c r="S94" s="13"/>
      <c r="T94" s="13"/>
    </row>
    <row r="95" spans="6:20" ht="12.75">
      <c r="F95" s="48"/>
      <c r="G95" s="121"/>
      <c r="H95" s="121"/>
      <c r="I95" s="48"/>
      <c r="K95" s="11"/>
      <c r="L95" s="11"/>
      <c r="P95"/>
      <c r="Q95"/>
      <c r="R95"/>
      <c r="S95" s="13"/>
      <c r="T95" s="13"/>
    </row>
    <row r="96" spans="6:20" ht="12.75">
      <c r="F96" s="48"/>
      <c r="G96" s="117"/>
      <c r="H96" s="117"/>
      <c r="I96" s="48"/>
      <c r="K96" s="11"/>
      <c r="L96" s="11"/>
      <c r="P96"/>
      <c r="Q96"/>
      <c r="R96"/>
      <c r="S96" s="13"/>
      <c r="T96" s="13"/>
    </row>
    <row r="97" spans="6:20" ht="15">
      <c r="F97" s="48"/>
      <c r="G97" s="122"/>
      <c r="H97" s="122"/>
      <c r="I97" s="48"/>
      <c r="K97" s="11"/>
      <c r="L97" s="11"/>
      <c r="P97"/>
      <c r="Q97"/>
      <c r="R97"/>
      <c r="S97" s="13"/>
      <c r="T97" s="13"/>
    </row>
    <row r="98" spans="6:20" ht="12.75">
      <c r="F98" s="48"/>
      <c r="G98" s="48"/>
      <c r="H98" s="58"/>
      <c r="I98" s="48"/>
      <c r="K98" s="11"/>
      <c r="L98" s="11"/>
      <c r="P98"/>
      <c r="Q98"/>
      <c r="R98"/>
      <c r="S98" s="13"/>
      <c r="T98" s="13"/>
    </row>
    <row r="99" spans="6:20" ht="12.75">
      <c r="F99" s="48"/>
      <c r="G99" s="58"/>
      <c r="H99" s="58"/>
      <c r="I99" s="48"/>
      <c r="K99" s="11"/>
      <c r="L99" s="11"/>
      <c r="P99"/>
      <c r="Q99"/>
      <c r="R99"/>
      <c r="S99" s="13"/>
      <c r="T99" s="13"/>
    </row>
    <row r="100" spans="6:20" ht="12.75">
      <c r="F100" s="48"/>
      <c r="G100" s="58"/>
      <c r="H100" s="58"/>
      <c r="I100" s="48"/>
      <c r="K100" s="11"/>
      <c r="L100" s="11"/>
      <c r="P100"/>
      <c r="Q100"/>
      <c r="R100"/>
      <c r="S100" s="13"/>
      <c r="T100" s="13"/>
    </row>
    <row r="101" spans="6:20" ht="12.75">
      <c r="F101" s="48"/>
      <c r="G101" s="123"/>
      <c r="H101" s="123"/>
      <c r="I101" s="48"/>
      <c r="K101" s="11"/>
      <c r="L101" s="11"/>
      <c r="P101"/>
      <c r="Q101"/>
      <c r="R101"/>
      <c r="S101" s="13"/>
      <c r="T101" s="13"/>
    </row>
    <row r="102" spans="6:20" ht="12.75">
      <c r="F102" s="48"/>
      <c r="G102" s="48"/>
      <c r="H102" s="48"/>
      <c r="I102" s="48"/>
      <c r="K102" s="11"/>
      <c r="L102" s="11"/>
      <c r="P102"/>
      <c r="Q102"/>
      <c r="R102"/>
      <c r="S102" s="13"/>
      <c r="T102" s="13"/>
    </row>
    <row r="103" spans="6:20" ht="12.75">
      <c r="F103" s="48"/>
      <c r="G103" s="48"/>
      <c r="H103" s="48"/>
      <c r="I103" s="48"/>
      <c r="K103" s="11"/>
      <c r="L103" s="11"/>
      <c r="P103"/>
      <c r="Q103"/>
      <c r="R103"/>
      <c r="S103" s="13"/>
      <c r="T103" s="13"/>
    </row>
    <row r="104" spans="7:20" ht="12.75">
      <c r="G104" s="11"/>
      <c r="I104"/>
      <c r="K104" s="11"/>
      <c r="L104" s="11"/>
      <c r="P104"/>
      <c r="Q104"/>
      <c r="R104"/>
      <c r="S104" s="13"/>
      <c r="T104" s="13"/>
    </row>
    <row r="105" spans="7:20" ht="12.75">
      <c r="G105" s="11"/>
      <c r="I105"/>
      <c r="K105" s="11"/>
      <c r="L105" s="11"/>
      <c r="P105"/>
      <c r="Q105"/>
      <c r="R105"/>
      <c r="S105" s="13"/>
      <c r="T105" s="13"/>
    </row>
    <row r="106" spans="7:20" ht="12.75">
      <c r="G106" s="11"/>
      <c r="I106"/>
      <c r="K106" s="11"/>
      <c r="L106" s="11"/>
      <c r="P106"/>
      <c r="Q106"/>
      <c r="R106"/>
      <c r="S106" s="13"/>
      <c r="T106" s="13"/>
    </row>
    <row r="107" spans="7:20" ht="12.75">
      <c r="G107" s="11"/>
      <c r="I107"/>
      <c r="K107" s="11"/>
      <c r="L107" s="11"/>
      <c r="P107"/>
      <c r="Q107"/>
      <c r="R107"/>
      <c r="S107" s="13"/>
      <c r="T107" s="13"/>
    </row>
    <row r="108" spans="7:20" ht="12.75">
      <c r="G108" s="11"/>
      <c r="I108"/>
      <c r="K108" s="11"/>
      <c r="L108" s="11"/>
      <c r="P108"/>
      <c r="Q108"/>
      <c r="R108"/>
      <c r="S108" s="13"/>
      <c r="T108" s="13"/>
    </row>
    <row r="109" spans="7:20" ht="12.75">
      <c r="G109" s="11"/>
      <c r="I109"/>
      <c r="K109" s="11"/>
      <c r="L109" s="11"/>
      <c r="P109"/>
      <c r="Q109"/>
      <c r="R109"/>
      <c r="S109" s="13"/>
      <c r="T109" s="13"/>
    </row>
    <row r="110" spans="7:20" ht="12.75">
      <c r="G110" s="11"/>
      <c r="I110"/>
      <c r="K110" s="11"/>
      <c r="L110" s="11"/>
      <c r="P110"/>
      <c r="Q110"/>
      <c r="R110"/>
      <c r="S110" s="13"/>
      <c r="T110" s="13"/>
    </row>
    <row r="111" spans="7:20" ht="12.75">
      <c r="G111" s="11"/>
      <c r="I111"/>
      <c r="K111" s="11"/>
      <c r="L111" s="11"/>
      <c r="P111"/>
      <c r="Q111"/>
      <c r="R111"/>
      <c r="S111" s="13"/>
      <c r="T111" s="13"/>
    </row>
    <row r="112" spans="7:20" ht="12.75">
      <c r="G112" s="11"/>
      <c r="I112"/>
      <c r="K112" s="11"/>
      <c r="L112" s="11"/>
      <c r="P112"/>
      <c r="Q112"/>
      <c r="R112"/>
      <c r="S112" s="13"/>
      <c r="T112" s="13"/>
    </row>
    <row r="113" spans="7:20" ht="12.75">
      <c r="G113" s="11"/>
      <c r="I113"/>
      <c r="K113" s="11"/>
      <c r="L113" s="11"/>
      <c r="P113"/>
      <c r="Q113"/>
      <c r="R113"/>
      <c r="S113" s="13"/>
      <c r="T113" s="13"/>
    </row>
    <row r="114" spans="7:20" ht="12.75">
      <c r="G114" s="11"/>
      <c r="I114"/>
      <c r="K114" s="11"/>
      <c r="L114" s="11"/>
      <c r="P114"/>
      <c r="Q114"/>
      <c r="R114"/>
      <c r="S114" s="13"/>
      <c r="T114" s="13"/>
    </row>
    <row r="115" spans="7:20" ht="12.75">
      <c r="G115" s="11"/>
      <c r="I115"/>
      <c r="K115" s="11"/>
      <c r="L115" s="11"/>
      <c r="P115"/>
      <c r="Q115"/>
      <c r="R115"/>
      <c r="S115" s="13"/>
      <c r="T115" s="13"/>
    </row>
    <row r="116" spans="7:20" ht="12.75">
      <c r="G116" s="11"/>
      <c r="I116"/>
      <c r="K116" s="11"/>
      <c r="L116" s="11"/>
      <c r="P116"/>
      <c r="Q116"/>
      <c r="R116"/>
      <c r="S116" s="13"/>
      <c r="T116" s="13"/>
    </row>
    <row r="117" spans="7:20" ht="12.75">
      <c r="G117" s="11"/>
      <c r="I117"/>
      <c r="K117" s="11"/>
      <c r="L117" s="11"/>
      <c r="P117"/>
      <c r="Q117"/>
      <c r="R117"/>
      <c r="S117" s="13"/>
      <c r="T117" s="13"/>
    </row>
    <row r="118" spans="7:20" ht="12.75">
      <c r="G118" s="11"/>
      <c r="I118"/>
      <c r="K118" s="11"/>
      <c r="L118" s="11"/>
      <c r="P118"/>
      <c r="Q118"/>
      <c r="R118"/>
      <c r="S118" s="13"/>
      <c r="T118" s="13"/>
    </row>
    <row r="119" spans="7:20" ht="12.75">
      <c r="G119" s="11"/>
      <c r="I119"/>
      <c r="K119" s="11"/>
      <c r="L119" s="11"/>
      <c r="P119"/>
      <c r="Q119"/>
      <c r="R119"/>
      <c r="S119" s="13"/>
      <c r="T119" s="13"/>
    </row>
    <row r="120" spans="7:20" ht="12.75">
      <c r="G120" s="11"/>
      <c r="I120"/>
      <c r="K120" s="11"/>
      <c r="L120" s="11"/>
      <c r="P120"/>
      <c r="Q120"/>
      <c r="R120"/>
      <c r="S120" s="13"/>
      <c r="T120" s="13"/>
    </row>
    <row r="121" spans="7:20" ht="12.75">
      <c r="G121" s="11"/>
      <c r="I121"/>
      <c r="K121" s="11"/>
      <c r="L121" s="11"/>
      <c r="P121"/>
      <c r="Q121"/>
      <c r="R121"/>
      <c r="S121" s="13"/>
      <c r="T121" s="13"/>
    </row>
  </sheetData>
  <mergeCells count="27">
    <mergeCell ref="S61:W61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R61:R62"/>
    <mergeCell ref="J61:N61"/>
    <mergeCell ref="O61:Q61"/>
    <mergeCell ref="E2:E3"/>
    <mergeCell ref="F2:F3"/>
    <mergeCell ref="G2:G3"/>
    <mergeCell ref="H2:H3"/>
    <mergeCell ref="I2:I3"/>
    <mergeCell ref="O2:Q2"/>
    <mergeCell ref="J2:N2"/>
    <mergeCell ref="A1:W1"/>
    <mergeCell ref="A2:A3"/>
    <mergeCell ref="B2:B3"/>
    <mergeCell ref="C2:C3"/>
    <mergeCell ref="D2:D3"/>
    <mergeCell ref="S2:W2"/>
    <mergeCell ref="R2:R3"/>
  </mergeCells>
  <printOptions/>
  <pageMargins left="0" right="0" top="0.3937007874015748" bottom="0.3937007874015748" header="0.1968503937007874" footer="0.1968503937007874"/>
  <pageSetup horizontalDpi="600" verticalDpi="600" orientation="landscape" paperSize="8" scale="61" r:id="rId1"/>
  <headerFooter alignWithMargins="0">
    <oddHeader>&amp;RTabuľka č. 7/&amp;P</oddHeader>
    <oddFooter>&amp;R&amp;P/&amp;P</oddFooter>
  </headerFooter>
  <rowBreaks count="1" manualBreakCount="1">
    <brk id="42" max="22" man="1"/>
  </rowBreaks>
  <ignoredErrors>
    <ignoredError sqref="E48:E55 E29:E34 E36:E46 E10:E26 E4:E9" numberStoredAsText="1"/>
    <ignoredError sqref="R56 R6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showGridLines="0"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12.00390625" style="0" customWidth="1"/>
    <col min="2" max="7" width="13.28125" style="0" bestFit="1" customWidth="1"/>
    <col min="8" max="8" width="11.8515625" style="0" bestFit="1" customWidth="1"/>
    <col min="9" max="13" width="13.28125" style="0" bestFit="1" customWidth="1"/>
    <col min="14" max="14" width="17.00390625" style="0" customWidth="1"/>
  </cols>
  <sheetData>
    <row r="1" spans="1:13" ht="41.25" customHeight="1" thickBot="1">
      <c r="A1" s="354" t="s">
        <v>258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18.75" customHeight="1" thickBot="1">
      <c r="A2" s="20" t="s">
        <v>133</v>
      </c>
      <c r="B2" s="42" t="s">
        <v>132</v>
      </c>
      <c r="C2" s="42" t="s">
        <v>136</v>
      </c>
      <c r="D2" s="42" t="s">
        <v>138</v>
      </c>
      <c r="E2" s="42" t="s">
        <v>159</v>
      </c>
      <c r="F2" s="42" t="s">
        <v>163</v>
      </c>
      <c r="G2" s="42" t="s">
        <v>169</v>
      </c>
      <c r="H2" s="42" t="s">
        <v>171</v>
      </c>
      <c r="I2" s="42" t="s">
        <v>176</v>
      </c>
      <c r="J2" s="42" t="s">
        <v>188</v>
      </c>
      <c r="K2" s="42" t="s">
        <v>203</v>
      </c>
      <c r="L2" s="42" t="s">
        <v>212</v>
      </c>
      <c r="M2" s="42" t="s">
        <v>249</v>
      </c>
    </row>
    <row r="3" spans="1:13" s="13" customFormat="1" ht="17.25" customHeight="1" thickBot="1">
      <c r="A3" s="21">
        <v>1085480.6</v>
      </c>
      <c r="B3" s="21">
        <v>1143493.9</v>
      </c>
      <c r="C3" s="21">
        <v>1189704.2</v>
      </c>
      <c r="D3" s="21">
        <v>1191187.2</v>
      </c>
      <c r="E3" s="21">
        <v>1248884.8</v>
      </c>
      <c r="F3" s="21">
        <v>1271737.8</v>
      </c>
      <c r="G3" s="21">
        <v>1266138.8</v>
      </c>
      <c r="H3" s="21">
        <v>986235.1</v>
      </c>
      <c r="I3" s="21">
        <v>1047412.1</v>
      </c>
      <c r="J3" s="76">
        <v>1116414.6</v>
      </c>
      <c r="K3" s="76">
        <v>1110026.4945999999</v>
      </c>
      <c r="L3" s="76">
        <v>1129498.9419000002</v>
      </c>
      <c r="M3" s="155">
        <v>1104768.3</v>
      </c>
    </row>
    <row r="6" ht="12.75">
      <c r="K6" s="13"/>
    </row>
  </sheetData>
  <mergeCells count="1">
    <mergeCell ref="A1:M1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5" r:id="rId2"/>
  <headerFooter alignWithMargins="0">
    <oddHeader>&amp;RGraf č. 1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SheetLayoutView="100" workbookViewId="0" topLeftCell="A1">
      <selection activeCell="F7" sqref="F7"/>
    </sheetView>
  </sheetViews>
  <sheetFormatPr defaultColWidth="9.140625" defaultRowHeight="12.75"/>
  <cols>
    <col min="2" max="2" width="23.8515625" style="0" customWidth="1"/>
    <col min="3" max="3" width="32.8515625" style="0" customWidth="1"/>
    <col min="4" max="4" width="13.140625" style="0" customWidth="1"/>
  </cols>
  <sheetData>
    <row r="1" spans="1:9" ht="36.75" customHeight="1">
      <c r="A1" s="358" t="s">
        <v>260</v>
      </c>
      <c r="B1" s="359"/>
      <c r="C1" s="359"/>
      <c r="D1" s="359"/>
      <c r="E1" s="359"/>
      <c r="F1" s="359"/>
      <c r="G1" s="359"/>
      <c r="H1" s="359"/>
      <c r="I1" s="359"/>
    </row>
    <row r="3" spans="2:3" ht="12.75">
      <c r="B3" s="356" t="s">
        <v>172</v>
      </c>
      <c r="C3" s="356" t="s">
        <v>197</v>
      </c>
    </row>
    <row r="4" spans="2:3" ht="18" customHeight="1">
      <c r="B4" s="357"/>
      <c r="C4" s="357"/>
    </row>
    <row r="5" spans="2:3" ht="15">
      <c r="B5" s="318">
        <v>39447</v>
      </c>
      <c r="C5" s="12">
        <v>885234301.2</v>
      </c>
    </row>
    <row r="6" spans="2:3" ht="15">
      <c r="B6" s="319">
        <v>39478</v>
      </c>
      <c r="C6" s="71">
        <v>683630836</v>
      </c>
    </row>
    <row r="7" spans="2:3" ht="15">
      <c r="B7" s="319">
        <v>39507</v>
      </c>
      <c r="C7" s="71">
        <v>742078867</v>
      </c>
    </row>
    <row r="8" spans="2:3" ht="15">
      <c r="B8" s="320">
        <v>39538</v>
      </c>
      <c r="C8" s="108">
        <v>801477228</v>
      </c>
    </row>
    <row r="9" spans="2:3" ht="15">
      <c r="B9" s="319">
        <v>39568</v>
      </c>
      <c r="C9" s="109">
        <v>788795462</v>
      </c>
    </row>
    <row r="10" spans="2:3" ht="15">
      <c r="B10" s="319">
        <v>39599</v>
      </c>
      <c r="C10" s="109">
        <v>800573092</v>
      </c>
    </row>
    <row r="11" spans="2:3" ht="15">
      <c r="B11" s="319">
        <v>39629</v>
      </c>
      <c r="C11" s="110">
        <v>768996370</v>
      </c>
    </row>
    <row r="18" spans="2:3" ht="15">
      <c r="B18" s="43"/>
      <c r="C18" s="44"/>
    </row>
  </sheetData>
  <mergeCells count="3">
    <mergeCell ref="B3:B4"/>
    <mergeCell ref="C3:C4"/>
    <mergeCell ref="A1:I1"/>
  </mergeCells>
  <printOptions horizontalCentered="1"/>
  <pageMargins left="0.7874015748031497" right="0" top="0.3937007874015748" bottom="0.3937007874015748" header="0.1968503937007874" footer="0.1968503937007874"/>
  <pageSetup horizontalDpi="600" verticalDpi="600" orientation="landscape" paperSize="9" r:id="rId2"/>
  <headerFooter alignWithMargins="0">
    <oddHeader>&amp;RGraf 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foltan_f</dc:creator>
  <cp:keywords/>
  <dc:description/>
  <cp:lastModifiedBy>ba-spevar_j</cp:lastModifiedBy>
  <cp:lastPrinted>2008-09-18T06:47:51Z</cp:lastPrinted>
  <dcterms:created xsi:type="dcterms:W3CDTF">2006-03-14T13:48:37Z</dcterms:created>
  <dcterms:modified xsi:type="dcterms:W3CDTF">2008-09-18T11:24:52Z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