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6315" windowHeight="6540" tabRatio="838" activeTab="0"/>
  </bookViews>
  <sheets>
    <sheet name="priloha_2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<sst xmlns="http://schemas.openxmlformats.org/spreadsheetml/2006/main" count="47" uniqueCount="43">
  <si>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Č.r.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</si>
  <si>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</si>
  <si>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</si>
  <si>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</si>
  <si>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</si>
  <si>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</si>
  <si>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</si>
  <si>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</si>
  <si>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</si>
  <si>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</si>
  <si>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Rozpočet</t>
  </si>
  <si>
    <t>k 31.12.2008</t>
  </si>
  <si>
    <t>k 31.12.2009</t>
  </si>
  <si>
    <t>PASÍVA (v tis.EUR)</t>
  </si>
  <si>
    <t xml:space="preserve">Záväzky voči bankám </t>
  </si>
  <si>
    <t>z toho:</t>
  </si>
  <si>
    <t>- z úverov prijatých od NBS</t>
  </si>
  <si>
    <t>- z prijatých úverov od bánk</t>
  </si>
  <si>
    <t xml:space="preserve">- fond na financovanie vývozných úverov </t>
  </si>
  <si>
    <t>- fond na krytie neobchodovateľných rizík</t>
  </si>
  <si>
    <t>- fond na záruky</t>
  </si>
  <si>
    <t>- fond na krytie obchodovateľných rizík</t>
  </si>
  <si>
    <t>Základné imanie</t>
  </si>
  <si>
    <t>Rezervy</t>
  </si>
  <si>
    <t xml:space="preserve">- z bankových činností </t>
  </si>
  <si>
    <t xml:space="preserve">- z poisťovacích činností </t>
  </si>
  <si>
    <t>- z prevádzkovej činnosti</t>
  </si>
  <si>
    <t xml:space="preserve">Ostatné pasíva </t>
  </si>
  <si>
    <t xml:space="preserve">Výsledok hospodárenia minulých rokov </t>
  </si>
  <si>
    <t>PASÍVA CELKOM</t>
  </si>
  <si>
    <t>Príloha č. 2</t>
  </si>
  <si>
    <t>Rozdiel</t>
  </si>
  <si>
    <t>Fondy tvorené v rámci vlastných zdrojov financovania</t>
  </si>
  <si>
    <t>- rezervný fond</t>
  </si>
  <si>
    <t xml:space="preserve">- ďalšie účelové finančné fondy </t>
  </si>
  <si>
    <t>Výsledok hospodárenia bežného roka *</t>
  </si>
  <si>
    <t>Skutočnosť</t>
  </si>
  <si>
    <t>k 30.6.2009</t>
  </si>
  <si>
    <t>VI.2009 - rozp.2009</t>
  </si>
  <si>
    <t>VI.2009 - XII.2008</t>
  </si>
  <si>
    <t>Plnenie rozpočtu pasív k 30.6.2009</t>
  </si>
  <si>
    <t>* výsledok hospodárenia k 30.6.2009 pred zdanením</t>
  </si>
  <si>
    <t>Záväzky z poistenia a zaistenia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</si>
</sst>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_-;\-* #,##0_-;_-* &quot;-&quot;??_-;_-@_-"/>
    <numFmt numFmtId="173" formatCode="0."/>
    <numFmt numFmtId="174" formatCode="_-* #,##0.0000\ _S_k_-;\-* #,##0.0000\ _S_k_-;_-* &quot;-&quot;??\ _S_k_-;_-@_-"/>
    <numFmt numFmtId="175" formatCode="#,##0.0"/>
    <numFmt numFmtId="176" formatCode="d/m"/>
    <numFmt numFmtId="177" formatCode="#,##0.00_ ;\-#,##0.00\ "/>
    <numFmt numFmtId="178" formatCode="#,##0_ ;\-#,##0\ "/>
    <numFmt numFmtId="179" formatCode="0.0%"/>
    <numFmt numFmtId="180" formatCode="d/m/yy"/>
    <numFmt numFmtId="181" formatCode="d/mmmm\ yyyy"/>
    <numFmt numFmtId="182" formatCode="#,##0.0000"/>
    <numFmt numFmtId="183" formatCode="#,##0.0_ ;\-#,##0.0\ "/>
    <numFmt numFmtId="184" formatCode="0.0"/>
    <numFmt numFmtId="185" formatCode="[$-41B]d\.\ mmmm\ yyyy"/>
  </numFmts>
  <fonts count="9">
    <font>
      <sz val="10"/>
      <name val="Arial CE"/>
      <family val="0"/>
    </font>
    <font>
      <sz val="10"/>
      <name val="AT*Switzerland"/>
      <family val="0"/>
    </font>
    <font>
      <b/>
      <sz val="10"/>
      <name val="AT*Switzerland"/>
      <family val="0"/>
    </font>
    <font>
      <b/>
      <sz val="12"/>
      <name val="AT*Switzerland"/>
      <family val="0"/>
    </font>
    <font>
      <b/>
      <sz val="14"/>
      <name val="AT*Switzerland"/>
      <family val="0"/>
    </font>
    <font>
      <sz val="12"/>
      <name val="AT*Switzerland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9">
    <xf numFmtId="3" fontId="0" fillId="0" borderId="0" xfId="0" applyAlignment="1">
      <alignment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3" fontId="1" fillId="2" borderId="1" xfId="0" applyFont="1" applyFill="1" applyBorder="1" applyAlignment="1">
      <alignment/>
    </xf>
    <xf numFmtId="3" fontId="2" fillId="2" borderId="1" xfId="0" applyFont="1" applyFill="1" applyBorder="1" applyAlignment="1">
      <alignment horizontal="center"/>
    </xf>
    <xf numFmtId="3" fontId="2" fillId="2" borderId="6" xfId="0" applyFont="1" applyFill="1" applyBorder="1" applyAlignment="1">
      <alignment/>
    </xf>
    <xf numFmtId="49" fontId="3" fillId="2" borderId="7" xfId="0" applyNumberFormat="1" applyFont="1" applyFill="1" applyBorder="1" applyAlignment="1">
      <alignment horizontal="centerContinuous" vertical="center" wrapText="1"/>
    </xf>
    <xf numFmtId="14" fontId="2" fillId="2" borderId="6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right" vertical="center" wrapText="1"/>
    </xf>
    <xf numFmtId="3" fontId="1" fillId="0" borderId="8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Fill="1" applyBorder="1" applyAlignment="1">
      <alignment horizontal="right" vertical="center" wrapText="1"/>
    </xf>
    <xf numFmtId="3" fontId="1" fillId="0" borderId="5" xfId="0" applyNumberFormat="1" applyFont="1" applyFill="1" applyBorder="1" applyAlignment="1">
      <alignment horizontal="righ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3" fontId="4" fillId="0" borderId="0" xfId="0" applyFont="1" applyBorder="1" applyAlignment="1">
      <alignment vertical="top"/>
    </xf>
    <xf numFmtId="3" fontId="5" fillId="0" borderId="0" xfId="0" applyFont="1" applyFill="1" applyAlignment="1">
      <alignment horizontal="right"/>
    </xf>
    <xf numFmtId="14" fontId="2" fillId="2" borderId="6" xfId="0" applyNumberFormat="1" applyFont="1" applyFill="1" applyBorder="1" applyAlignment="1">
      <alignment horizontal="center" vertical="justify"/>
    </xf>
    <xf numFmtId="3" fontId="1" fillId="0" borderId="0" xfId="0" applyFont="1" applyAlignment="1">
      <alignment horizontal="right"/>
    </xf>
    <xf numFmtId="3" fontId="1" fillId="2" borderId="9" xfId="0" applyFont="1" applyFill="1" applyBorder="1" applyAlignment="1">
      <alignment horizontal="centerContinuous"/>
    </xf>
    <xf numFmtId="173" fontId="2" fillId="0" borderId="9" xfId="15" applyNumberFormat="1" applyFont="1" applyBorder="1" applyAlignment="1">
      <alignment horizontal="center" vertical="center" wrapText="1"/>
    </xf>
    <xf numFmtId="173" fontId="1" fillId="0" borderId="10" xfId="15" applyNumberFormat="1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 wrapText="1"/>
    </xf>
    <xf numFmtId="173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left" vertical="center" wrapText="1"/>
    </xf>
    <xf numFmtId="173" fontId="2" fillId="0" borderId="4" xfId="0" applyNumberFormat="1" applyFont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right" vertical="center" wrapText="1"/>
    </xf>
    <xf numFmtId="173" fontId="2" fillId="0" borderId="6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173" fontId="2" fillId="0" borderId="9" xfId="0" applyNumberFormat="1" applyFont="1" applyBorder="1" applyAlignment="1">
      <alignment horizontal="center" vertical="center" wrapText="1"/>
    </xf>
    <xf numFmtId="173" fontId="2" fillId="0" borderId="11" xfId="0" applyNumberFormat="1" applyFont="1" applyBorder="1" applyAlignment="1">
      <alignment horizontal="center" vertical="center" wrapText="1"/>
    </xf>
    <xf numFmtId="173" fontId="2" fillId="3" borderId="6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left" vertical="center" wrapText="1"/>
    </xf>
    <xf numFmtId="3" fontId="2" fillId="3" borderId="4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workbookViewId="0" topLeftCell="A1">
      <selection activeCell="J8" sqref="J8"/>
    </sheetView>
  </sheetViews>
  <sheetFormatPr defaultColWidth="9.00390625" defaultRowHeight="12.75"/>
  <cols>
    <col min="1" max="1" width="4.125" style="0" bestFit="1" customWidth="1"/>
    <col min="2" max="2" width="39.00390625" style="0" customWidth="1"/>
    <col min="3" max="3" width="12.875" style="0" customWidth="1"/>
    <col min="4" max="4" width="12.875" style="0" bestFit="1" customWidth="1"/>
    <col min="5" max="5" width="11.75390625" style="0" bestFit="1" customWidth="1"/>
    <col min="6" max="6" width="9.75390625" style="0" customWidth="1"/>
    <col min="7" max="7" width="10.75390625" style="0" customWidth="1"/>
  </cols>
  <sheetData>
    <row r="1" ht="15.75">
      <c r="G1" s="20" t="s">
        <v>30</v>
      </c>
    </row>
    <row r="2" ht="18">
      <c r="A2" s="19" t="s">
        <v>40</v>
      </c>
    </row>
    <row r="3" ht="13.5" thickBot="1">
      <c r="D3" s="22"/>
    </row>
    <row r="4" spans="1:7" ht="12.75">
      <c r="A4" s="6"/>
      <c r="B4" s="23"/>
      <c r="C4" s="7" t="s">
        <v>36</v>
      </c>
      <c r="D4" s="7" t="s">
        <v>10</v>
      </c>
      <c r="E4" s="7" t="s">
        <v>36</v>
      </c>
      <c r="F4" s="7" t="s">
        <v>31</v>
      </c>
      <c r="G4" s="7" t="s">
        <v>31</v>
      </c>
    </row>
    <row r="5" spans="1:7" ht="26.25" thickBot="1">
      <c r="A5" s="8" t="s">
        <v>0</v>
      </c>
      <c r="B5" s="9" t="s">
        <v>13</v>
      </c>
      <c r="C5" s="10" t="s">
        <v>11</v>
      </c>
      <c r="D5" s="10" t="s">
        <v>12</v>
      </c>
      <c r="E5" s="10" t="s">
        <v>37</v>
      </c>
      <c r="F5" s="21" t="s">
        <v>39</v>
      </c>
      <c r="G5" s="21" t="s">
        <v>38</v>
      </c>
    </row>
    <row r="6" spans="1:7" ht="15.75" customHeight="1">
      <c r="A6" s="24" t="s">
        <v>1</v>
      </c>
      <c r="B6" s="1" t="s">
        <v>14</v>
      </c>
      <c r="C6" s="13">
        <f>C8+C9</f>
        <v>53745</v>
      </c>
      <c r="D6" s="13">
        <f>D8+D9</f>
        <v>67716</v>
      </c>
      <c r="E6" s="13">
        <f>E8+E9</f>
        <v>31582</v>
      </c>
      <c r="F6" s="13">
        <f>E6-C6</f>
        <v>-22163</v>
      </c>
      <c r="G6" s="13">
        <f>E6-D6</f>
        <v>-36134</v>
      </c>
    </row>
    <row r="7" spans="1:7" ht="12.75">
      <c r="A7" s="25"/>
      <c r="B7" s="2" t="s">
        <v>15</v>
      </c>
      <c r="C7" s="11"/>
      <c r="D7" s="11"/>
      <c r="E7" s="11"/>
      <c r="F7" s="11"/>
      <c r="G7" s="11"/>
    </row>
    <row r="8" spans="1:7" ht="12.75">
      <c r="A8" s="26"/>
      <c r="B8" s="5" t="s">
        <v>16</v>
      </c>
      <c r="C8" s="17">
        <v>0</v>
      </c>
      <c r="D8" s="17">
        <v>0</v>
      </c>
      <c r="E8" s="17">
        <v>0</v>
      </c>
      <c r="F8" s="17">
        <f>E8-C8</f>
        <v>0</v>
      </c>
      <c r="G8" s="17">
        <f>E8-D8</f>
        <v>0</v>
      </c>
    </row>
    <row r="9" spans="1:7" ht="13.5" thickBot="1">
      <c r="A9" s="27"/>
      <c r="B9" s="28" t="s">
        <v>17</v>
      </c>
      <c r="C9" s="16">
        <v>53745</v>
      </c>
      <c r="D9" s="16">
        <v>67716</v>
      </c>
      <c r="E9" s="16">
        <f>22871+8711</f>
        <v>31582</v>
      </c>
      <c r="F9" s="16">
        <f>E9-C9</f>
        <v>-22163</v>
      </c>
      <c r="G9" s="16">
        <f>E9-D9</f>
        <v>-36134</v>
      </c>
    </row>
    <row r="10" spans="1:7" ht="15.75" customHeight="1" thickBot="1">
      <c r="A10" s="31" t="s">
        <v>2</v>
      </c>
      <c r="B10" s="32" t="s">
        <v>42</v>
      </c>
      <c r="C10" s="14">
        <v>248</v>
      </c>
      <c r="D10" s="14">
        <v>325.30040496581023</v>
      </c>
      <c r="E10" s="14">
        <v>184</v>
      </c>
      <c r="F10" s="14">
        <f>E10-C10</f>
        <v>-64</v>
      </c>
      <c r="G10" s="14">
        <f>E10-D10</f>
        <v>-141.30040496581023</v>
      </c>
    </row>
    <row r="11" spans="1:7" ht="25.5">
      <c r="A11" s="33" t="s">
        <v>3</v>
      </c>
      <c r="B11" s="1" t="s">
        <v>32</v>
      </c>
      <c r="C11" s="13">
        <f>SUM(C13:C18)</f>
        <v>124571</v>
      </c>
      <c r="D11" s="13">
        <f>SUM(D13:D18)</f>
        <v>124507</v>
      </c>
      <c r="E11" s="13">
        <f>SUM(E13:E18)</f>
        <v>155840</v>
      </c>
      <c r="F11" s="13">
        <f>E11-C11</f>
        <v>31269</v>
      </c>
      <c r="G11" s="13">
        <f>E11-D11</f>
        <v>31333</v>
      </c>
    </row>
    <row r="12" spans="1:7" ht="12.75">
      <c r="A12" s="26"/>
      <c r="B12" s="2" t="s">
        <v>15</v>
      </c>
      <c r="C12" s="11"/>
      <c r="D12" s="11"/>
      <c r="E12" s="11"/>
      <c r="F12" s="11"/>
      <c r="G12" s="11"/>
    </row>
    <row r="13" spans="1:7" ht="12.75">
      <c r="A13" s="26"/>
      <c r="B13" s="5" t="s">
        <v>33</v>
      </c>
      <c r="C13" s="17">
        <v>17955</v>
      </c>
      <c r="D13" s="17">
        <v>17955</v>
      </c>
      <c r="E13" s="17">
        <v>17955</v>
      </c>
      <c r="F13" s="17">
        <f>E13-C13</f>
        <v>0</v>
      </c>
      <c r="G13" s="17">
        <f>E13-D13</f>
        <v>0</v>
      </c>
    </row>
    <row r="14" spans="1:7" ht="12.75">
      <c r="A14" s="26"/>
      <c r="B14" s="5" t="s">
        <v>18</v>
      </c>
      <c r="C14" s="17">
        <v>16597</v>
      </c>
      <c r="D14" s="17">
        <v>16597</v>
      </c>
      <c r="E14" s="17">
        <v>16597</v>
      </c>
      <c r="F14" s="17">
        <f>E14-C14</f>
        <v>0</v>
      </c>
      <c r="G14" s="17">
        <f>E14-D14</f>
        <v>0</v>
      </c>
    </row>
    <row r="15" spans="1:7" ht="12.75">
      <c r="A15" s="26"/>
      <c r="B15" s="5" t="s">
        <v>20</v>
      </c>
      <c r="C15" s="17">
        <v>19509</v>
      </c>
      <c r="D15" s="17">
        <v>19509</v>
      </c>
      <c r="E15" s="17">
        <v>34509</v>
      </c>
      <c r="F15" s="17">
        <f>E15-C15</f>
        <v>15000</v>
      </c>
      <c r="G15" s="17">
        <f>E15-D15</f>
        <v>15000</v>
      </c>
    </row>
    <row r="16" spans="1:7" ht="12.75">
      <c r="A16" s="26"/>
      <c r="B16" s="3" t="s">
        <v>21</v>
      </c>
      <c r="C16" s="15">
        <v>20805</v>
      </c>
      <c r="D16" s="15">
        <v>20805</v>
      </c>
      <c r="E16" s="15">
        <v>22074</v>
      </c>
      <c r="F16" s="15">
        <f>E16-C16</f>
        <v>1269</v>
      </c>
      <c r="G16" s="15">
        <f>E16-D16</f>
        <v>1269</v>
      </c>
    </row>
    <row r="17" spans="1:7" ht="12.75">
      <c r="A17" s="26"/>
      <c r="B17" s="3" t="s">
        <v>19</v>
      </c>
      <c r="C17" s="15">
        <v>49641</v>
      </c>
      <c r="D17" s="15">
        <v>49641</v>
      </c>
      <c r="E17" s="15">
        <v>64641</v>
      </c>
      <c r="F17" s="15">
        <f>E17-C17</f>
        <v>15000</v>
      </c>
      <c r="G17" s="15">
        <f>E17-D17</f>
        <v>15000</v>
      </c>
    </row>
    <row r="18" spans="1:7" ht="13.5" thickBot="1">
      <c r="A18" s="27"/>
      <c r="B18" s="28" t="s">
        <v>34</v>
      </c>
      <c r="C18" s="12">
        <v>64</v>
      </c>
      <c r="D18" s="12">
        <v>0</v>
      </c>
      <c r="E18" s="12">
        <v>64</v>
      </c>
      <c r="F18" s="12">
        <f>E18-C18</f>
        <v>0</v>
      </c>
      <c r="G18" s="12">
        <f>E18-D18</f>
        <v>64</v>
      </c>
    </row>
    <row r="19" spans="1:7" ht="15.75" customHeight="1" thickBot="1">
      <c r="A19" s="34" t="s">
        <v>4</v>
      </c>
      <c r="B19" s="4" t="s">
        <v>22</v>
      </c>
      <c r="C19" s="30">
        <v>88561</v>
      </c>
      <c r="D19" s="30">
        <v>100000</v>
      </c>
      <c r="E19" s="30">
        <v>100000</v>
      </c>
      <c r="F19" s="30">
        <f>E19-C19</f>
        <v>11439</v>
      </c>
      <c r="G19" s="30">
        <f>E19-D19</f>
        <v>0</v>
      </c>
    </row>
    <row r="20" spans="1:7" ht="15.75" customHeight="1">
      <c r="A20" s="33" t="s">
        <v>5</v>
      </c>
      <c r="B20" s="1" t="s">
        <v>23</v>
      </c>
      <c r="C20" s="13">
        <f>C22+C23+C24</f>
        <v>30127</v>
      </c>
      <c r="D20" s="13">
        <f>D22+D23+D24</f>
        <v>30850</v>
      </c>
      <c r="E20" s="13">
        <f>E22+E23+E24</f>
        <v>27117</v>
      </c>
      <c r="F20" s="13">
        <f>E20-C20</f>
        <v>-3010</v>
      </c>
      <c r="G20" s="13">
        <f>E20-D20</f>
        <v>-3733</v>
      </c>
    </row>
    <row r="21" spans="1:7" ht="12.75">
      <c r="A21" s="26"/>
      <c r="B21" s="2" t="s">
        <v>15</v>
      </c>
      <c r="C21" s="11"/>
      <c r="D21" s="11"/>
      <c r="E21" s="11"/>
      <c r="F21" s="11"/>
      <c r="G21" s="11"/>
    </row>
    <row r="22" spans="1:7" ht="12.75">
      <c r="A22" s="26"/>
      <c r="B22" s="5" t="s">
        <v>24</v>
      </c>
      <c r="C22" s="17">
        <v>2472</v>
      </c>
      <c r="D22" s="17">
        <v>5585</v>
      </c>
      <c r="E22" s="17">
        <v>2110</v>
      </c>
      <c r="F22" s="17">
        <f>E22-C22</f>
        <v>-362</v>
      </c>
      <c r="G22" s="17">
        <f>E22-D22</f>
        <v>-3475</v>
      </c>
    </row>
    <row r="23" spans="1:7" ht="12.75">
      <c r="A23" s="26"/>
      <c r="B23" s="3" t="s">
        <v>25</v>
      </c>
      <c r="C23" s="15">
        <v>27550</v>
      </c>
      <c r="D23" s="15">
        <v>20261</v>
      </c>
      <c r="E23" s="15">
        <v>24697</v>
      </c>
      <c r="F23" s="15">
        <f>E23-C23</f>
        <v>-2853</v>
      </c>
      <c r="G23" s="15">
        <f>E23-D23</f>
        <v>4436</v>
      </c>
    </row>
    <row r="24" spans="1:7" ht="13.5" thickBot="1">
      <c r="A24" s="27"/>
      <c r="B24" s="18" t="s">
        <v>26</v>
      </c>
      <c r="C24" s="16">
        <v>105</v>
      </c>
      <c r="D24" s="16">
        <v>5004</v>
      </c>
      <c r="E24" s="16">
        <v>310</v>
      </c>
      <c r="F24" s="16">
        <f>E24-C24</f>
        <v>205</v>
      </c>
      <c r="G24" s="16">
        <f>E24-D24</f>
        <v>-4694</v>
      </c>
    </row>
    <row r="25" spans="1:7" ht="15.75" customHeight="1" thickBot="1">
      <c r="A25" s="29" t="s">
        <v>6</v>
      </c>
      <c r="B25" s="4" t="s">
        <v>27</v>
      </c>
      <c r="C25" s="30">
        <v>2773</v>
      </c>
      <c r="D25" s="30">
        <v>1713</v>
      </c>
      <c r="E25" s="30">
        <f>4883+1</f>
        <v>4884</v>
      </c>
      <c r="F25" s="30">
        <f>E25-C25</f>
        <v>2111</v>
      </c>
      <c r="G25" s="30">
        <f>E25-D25</f>
        <v>3171</v>
      </c>
    </row>
    <row r="26" spans="1:7" ht="15.75" customHeight="1" thickBot="1">
      <c r="A26" s="29" t="s">
        <v>7</v>
      </c>
      <c r="B26" s="4" t="s">
        <v>28</v>
      </c>
      <c r="C26" s="30">
        <v>5</v>
      </c>
      <c r="D26" s="30">
        <v>1475</v>
      </c>
      <c r="E26" s="30">
        <v>5</v>
      </c>
      <c r="F26" s="30">
        <f>E26-C26</f>
        <v>0</v>
      </c>
      <c r="G26" s="30">
        <f>E26-D26</f>
        <v>-1470</v>
      </c>
    </row>
    <row r="27" spans="1:7" ht="15.75" customHeight="1" thickBot="1">
      <c r="A27" s="29" t="s">
        <v>8</v>
      </c>
      <c r="B27" s="4" t="s">
        <v>35</v>
      </c>
      <c r="C27" s="30">
        <v>1435</v>
      </c>
      <c r="D27" s="30">
        <v>1536</v>
      </c>
      <c r="E27" s="30">
        <v>1008</v>
      </c>
      <c r="F27" s="30">
        <f>E27-C27</f>
        <v>-427</v>
      </c>
      <c r="G27" s="30">
        <f>E27-D27</f>
        <v>-528</v>
      </c>
    </row>
    <row r="28" spans="1:7" ht="23.25" customHeight="1" thickBot="1">
      <c r="A28" s="35" t="s">
        <v>9</v>
      </c>
      <c r="B28" s="36" t="s">
        <v>29</v>
      </c>
      <c r="C28" s="37">
        <f>C6+C10+C11+C19+C20+C25+C26+C27</f>
        <v>301465</v>
      </c>
      <c r="D28" s="37">
        <f>D6+D10+D11+D19+D20+D25+D26+D27</f>
        <v>328122.3004049658</v>
      </c>
      <c r="E28" s="37">
        <f>E6+E10+E11+E19+E20+E25+E26+E27</f>
        <v>320620</v>
      </c>
      <c r="F28" s="37">
        <f>F6+F10+F11+F19+F20+F25+F26+F27</f>
        <v>19155</v>
      </c>
      <c r="G28" s="37">
        <f>G6+G10+G11+G19+G20+G25+G26+G27</f>
        <v>-7502.300404965812</v>
      </c>
    </row>
    <row r="30" ht="12.75">
      <c r="A30" s="38" t="s">
        <v>41</v>
      </c>
    </row>
  </sheetData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EXIMBANKA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PAULIAK</dc:creator>
  <cp:keywords/>
  <dc:description/>
  <cp:lastModifiedBy>blazekova</cp:lastModifiedBy>
  <cp:lastPrinted>2009-08-18T08:03:21Z</cp:lastPrinted>
  <dcterms:created xsi:type="dcterms:W3CDTF">1998-03-09T10:12:41Z</dcterms:created>
  <dcterms:modified xsi:type="dcterms:W3CDTF">2009-09-10T11:41:11Z</dcterms:modified>
  <cp:category/>
  <cp:version/>
  <cp:contentType/>
  <cp:contentStatus/>
</cp:coreProperties>
</file>