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<sst xmlns="http://schemas.openxmlformats.org/spreadsheetml/2006/main" count="16" uniqueCount="16">
  <si>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rok:</t>
  </si>
  <si>
    <t>Prevádzkové výdavky do platnosti novely zákona o FPZO (do 31.12.1999)</t>
  </si>
  <si>
    <t>celkom</t>
  </si>
  <si>
    <t>Prevádzkové výdavky od platnosti novely zákona o FPZO (od 1.1.2000)</t>
  </si>
  <si>
    <t>1.polrok 2003 skutočnosť</t>
  </si>
  <si>
    <t>2. Polrok 2003 odhad</t>
  </si>
  <si>
    <t>Príjmy FPZO</t>
  </si>
  <si>
    <t>v tom dotácia zo ŠR:</t>
  </si>
  <si>
    <r>
      <t xml:space="preserve">Pozn. 2: </t>
    </r>
    <r>
      <rPr>
        <sz val="10"/>
        <rFont val="Arial CE"/>
        <family val="0"/>
      </rPr>
      <t>Príjmy za obdobie 2000 - 2001 predstavovali najmä úroky, vymožené pohľadávky a príjmy z predaja majetku.</t>
    </r>
  </si>
  <si>
    <r>
      <t>Pozn.3:</t>
    </r>
    <r>
      <rPr>
        <sz val="10"/>
        <rFont val="Arial CE"/>
        <family val="0"/>
      </rPr>
      <t xml:space="preserve"> Príjmy a výdavky za rok 2003 boli uvedené na základe kvalifikovaného odhadu a fin. plánu na rok 2003. V príjmoch je zahrnutá čiastka 3,6 mil. Sk za odpredaj majetku na MHSR v zmysle zmluvy. Vo výdavkoch je zahrnutá čiastka 3 mil. Sk ako rezerva potrebná na realizáciu transformácie /likvidácie/ FPZO.</t>
    </r>
  </si>
  <si>
    <r>
      <t xml:space="preserve">Pozn.1: </t>
    </r>
    <r>
      <rPr>
        <sz val="10"/>
        <rFont val="Arial CE"/>
        <family val="0"/>
      </rPr>
      <t>V r. 1998-99 bol nárast prevádzkových výdavkoch v spojitosti so zakladaním a sprevádzkovaním delegátskej siete FPZO. V r. 2000 bola delegátska sieť utlmovaná a v r. 2001 definitívne zrušená. Táto skutočnosť mala aj dopad na znižovanie prev. nákladov v r. 2000-2001.</t>
    </r>
  </si>
  <si>
    <t>prevádzkové výdavky:</t>
  </si>
  <si>
    <r>
      <t>Pozn.4:</t>
    </r>
    <r>
      <rPr>
        <sz val="10"/>
        <rFont val="Arial CE"/>
        <family val="0"/>
      </rPr>
      <t xml:space="preserve"> Zákon v pôvodnom znení nevyčleňoval prevádzkové výdavky ako osobitnú položku, preto boli tieto v rámci r. 1997 vykázané ako náklady na sekretariát FPZO.</t>
    </r>
  </si>
  <si>
    <t>podiel v % k celkovým príjmom</t>
  </si>
  <si>
    <t>v tom náklady na sekretariát FPZO abs. v Skk:</t>
  </si>
  <si>
    <t>limit na činnosť SF    2%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</si>
</sst>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\ _S_k_-;\-* #,##0.0\ _S_k_-;_-* &quot;-&quot;??\ _S_k_-;_-@_-"/>
    <numFmt numFmtId="165" formatCode="_-* #,##0\ _S_k_-;\-* #,##0\ _S_k_-;_-* &quot;-&quot;??\ _S_k_-;_-@_-"/>
    <numFmt numFmtId="166" formatCode="0.0%"/>
  </numFmts>
  <fonts count="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43" fontId="0" fillId="0" borderId="0" xfId="15" applyFont="1" applyAlignment="1">
      <alignment vertical="center" wrapText="1"/>
    </xf>
    <xf numFmtId="43" fontId="1" fillId="0" borderId="0" xfId="15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5" fontId="3" fillId="0" borderId="0" xfId="15" applyNumberFormat="1" applyFont="1" applyAlignment="1">
      <alignment/>
    </xf>
    <xf numFmtId="165" fontId="0" fillId="0" borderId="0" xfId="15" applyNumberFormat="1" applyAlignment="1">
      <alignment vertical="center"/>
    </xf>
    <xf numFmtId="165" fontId="1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43" fontId="2" fillId="0" borderId="0" xfId="15" applyFont="1" applyAlignment="1">
      <alignment vertical="center" wrapText="1"/>
    </xf>
    <xf numFmtId="165" fontId="2" fillId="0" borderId="0" xfId="15" applyNumberFormat="1" applyFont="1" applyAlignment="1">
      <alignment/>
    </xf>
    <xf numFmtId="43" fontId="5" fillId="0" borderId="0" xfId="15" applyFont="1" applyAlignment="1">
      <alignment/>
    </xf>
    <xf numFmtId="43" fontId="2" fillId="0" borderId="0" xfId="15" applyFont="1" applyAlignment="1">
      <alignment/>
    </xf>
    <xf numFmtId="10" fontId="2" fillId="0" borderId="0" xfId="19" applyNumberFormat="1" applyFon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2" fillId="0" borderId="0" xfId="15" applyFont="1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4</xdr:row>
      <xdr:rowOff>0</xdr:rowOff>
    </xdr:from>
    <xdr:to>
      <xdr:col>2</xdr:col>
      <xdr:colOff>0</xdr:colOff>
      <xdr:row>4</xdr:row>
      <xdr:rowOff>209550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781175" y="153352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pozn.4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18.625" style="0" bestFit="1" customWidth="1"/>
    <col min="2" max="3" width="11.75390625" style="0" bestFit="1" customWidth="1"/>
    <col min="4" max="4" width="11.625" style="0" bestFit="1" customWidth="1"/>
    <col min="5" max="7" width="10.625" style="0" bestFit="1" customWidth="1"/>
    <col min="8" max="8" width="10.625" style="0" customWidth="1"/>
    <col min="9" max="9" width="10.625" style="0" bestFit="1" customWidth="1"/>
    <col min="10" max="10" width="14.125" style="0" bestFit="1" customWidth="1"/>
  </cols>
  <sheetData>
    <row r="1" spans="1:10" s="6" customFormat="1" ht="51">
      <c r="A1" s="7" t="s">
        <v>0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 t="s">
        <v>4</v>
      </c>
      <c r="I1" s="7" t="s">
        <v>5</v>
      </c>
      <c r="J1" s="7" t="s">
        <v>2</v>
      </c>
    </row>
    <row r="2" spans="1:10" s="8" customFormat="1" ht="25.5" customHeight="1">
      <c r="A2" s="8" t="s">
        <v>6</v>
      </c>
      <c r="B2" s="11">
        <v>627079</v>
      </c>
      <c r="C2" s="11">
        <v>792801</v>
      </c>
      <c r="D2" s="11">
        <v>589248</v>
      </c>
      <c r="E2" s="11">
        <v>39654</v>
      </c>
      <c r="F2" s="11">
        <v>13907</v>
      </c>
      <c r="G2" s="11">
        <v>16137</v>
      </c>
      <c r="H2" s="11">
        <v>975</v>
      </c>
      <c r="I2" s="11">
        <f>5011-H2</f>
        <v>4036</v>
      </c>
      <c r="J2" s="12">
        <f>SUM(B2:I2)</f>
        <v>2083837</v>
      </c>
    </row>
    <row r="3" spans="1:10" s="9" customFormat="1" ht="18.75" customHeight="1">
      <c r="A3" s="9" t="s">
        <v>7</v>
      </c>
      <c r="B3" s="10">
        <v>200000</v>
      </c>
      <c r="C3" s="10">
        <v>176000</v>
      </c>
      <c r="D3" s="10"/>
      <c r="E3" s="10"/>
      <c r="F3" s="10"/>
      <c r="G3" s="10"/>
      <c r="H3" s="10"/>
      <c r="I3" s="10"/>
      <c r="J3" s="13">
        <f>SUM(B3:I3)</f>
        <v>376000</v>
      </c>
    </row>
    <row r="4" spans="1:10" s="1" customFormat="1" ht="25.5">
      <c r="A4" s="3" t="s">
        <v>11</v>
      </c>
      <c r="B4" s="2">
        <v>8373</v>
      </c>
      <c r="C4" s="2">
        <v>44840</v>
      </c>
      <c r="D4" s="2">
        <v>55181</v>
      </c>
      <c r="E4" s="2">
        <v>42738</v>
      </c>
      <c r="F4" s="2">
        <v>22193</v>
      </c>
      <c r="G4" s="2">
        <v>14726</v>
      </c>
      <c r="H4" s="2">
        <f>12867-3476-872-698-392</f>
        <v>7429</v>
      </c>
      <c r="I4" s="2">
        <f>21521-2540-4012-2533-950-1115+(5*600)-H4</f>
        <v>5942</v>
      </c>
      <c r="J4" s="4">
        <f>SUM(B4:I4)</f>
        <v>201422</v>
      </c>
    </row>
    <row r="5" spans="1:10" s="17" customFormat="1" ht="38.25">
      <c r="A5" s="14" t="s">
        <v>14</v>
      </c>
      <c r="B5" s="15">
        <v>8373</v>
      </c>
      <c r="C5" s="15">
        <v>15736</v>
      </c>
      <c r="D5" s="15">
        <v>11618</v>
      </c>
      <c r="E5" s="15">
        <v>1978</v>
      </c>
      <c r="F5" s="15">
        <v>672</v>
      </c>
      <c r="G5" s="15">
        <v>102</v>
      </c>
      <c r="H5" s="15">
        <v>146</v>
      </c>
      <c r="I5" s="15">
        <v>604</v>
      </c>
      <c r="J5" s="16">
        <f>SUM(B5:I5)</f>
        <v>39229</v>
      </c>
    </row>
    <row r="6" spans="1:10" s="17" customFormat="1" ht="25.5">
      <c r="A6" s="14" t="s">
        <v>13</v>
      </c>
      <c r="B6" s="18">
        <f>B5/B2</f>
        <v>0.013352384627774171</v>
      </c>
      <c r="C6" s="18">
        <f aca="true" t="shared" si="0" ref="C6:I6">C5/C2</f>
        <v>0.019848612703566217</v>
      </c>
      <c r="D6" s="18">
        <f t="shared" si="0"/>
        <v>0.019716655805365482</v>
      </c>
      <c r="E6" s="18">
        <f t="shared" si="0"/>
        <v>0.04988147475664498</v>
      </c>
      <c r="F6" s="18">
        <f t="shared" si="0"/>
        <v>0.048320989429783565</v>
      </c>
      <c r="G6" s="18">
        <f t="shared" si="0"/>
        <v>0.006320877486521658</v>
      </c>
      <c r="H6" s="18">
        <f t="shared" si="0"/>
        <v>0.14974358974358976</v>
      </c>
      <c r="I6" s="18">
        <f t="shared" si="0"/>
        <v>0.14965312190287414</v>
      </c>
      <c r="J6" s="16"/>
    </row>
    <row r="7" spans="1:10" s="1" customFormat="1" ht="41.25" customHeight="1">
      <c r="A7" s="20" t="s">
        <v>10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s="1" customFormat="1" ht="26.25" customHeight="1">
      <c r="A8" s="22" t="s">
        <v>8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41.25" customHeight="1">
      <c r="A9" s="20" t="s">
        <v>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30.75" customHeight="1">
      <c r="A10" s="24" t="s">
        <v>12</v>
      </c>
      <c r="B10" s="25"/>
      <c r="C10" s="25"/>
      <c r="D10" s="25"/>
      <c r="E10" s="25"/>
      <c r="F10" s="25"/>
      <c r="G10" s="25"/>
      <c r="H10" s="25"/>
      <c r="I10" s="25"/>
      <c r="J10" s="25"/>
    </row>
    <row r="12" spans="1:10" ht="12.75">
      <c r="A12" t="s">
        <v>1</v>
      </c>
      <c r="F12" t="s">
        <v>15</v>
      </c>
      <c r="J12" s="5">
        <f>SUM(B4:D4)</f>
        <v>108394</v>
      </c>
    </row>
    <row r="13" spans="1:10" ht="12.75">
      <c r="A13" t="s">
        <v>3</v>
      </c>
      <c r="F13" s="19"/>
      <c r="G13" s="19">
        <v>0.05</v>
      </c>
      <c r="J13" s="5">
        <f>SUM(E4:I4)</f>
        <v>93028</v>
      </c>
    </row>
    <row r="14" ht="12.75">
      <c r="G14" s="19"/>
    </row>
  </sheetData>
  <mergeCells count="4">
    <mergeCell ref="A9:J9"/>
    <mergeCell ref="A8:J8"/>
    <mergeCell ref="A7:J7"/>
    <mergeCell ref="A10:J10"/>
  </mergeCells>
  <printOptions gridLines="1" horizontalCentered="1"/>
  <pageMargins left="0.5118110236220472" right="0.5118110236220472" top="1.4173228346456694" bottom="0.984251968503937" header="0.5118110236220472" footer="0.5118110236220472"/>
  <pageSetup horizontalDpi="300" verticalDpi="300" orientation="landscape" paperSize="9" scale="110" r:id="rId2"/>
  <headerFooter alignWithMargins="0">
    <oddHeader>&amp;C&amp;"Arial Black,Normálne"Prehľad príjmov a prevádzkových výdavkov FPZO
za obdobie 1997 - 2003
&amp;"Arial,Normálne"(údaje v tis. Sk)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Ondreička Juraj</dc:creator>
  <cp:keywords/>
  <dc:description/>
  <cp:lastModifiedBy>spano</cp:lastModifiedBy>
  <cp:lastPrinted>2003-09-16T11:40:45Z</cp:lastPrinted>
  <dcterms:created xsi:type="dcterms:W3CDTF">2003-08-19T10:00:39Z</dcterms:created>
  <dcterms:modified xsi:type="dcterms:W3CDTF">2003-11-05T10:29:43Z</dcterms:modified>
  <cp:category/>
  <cp:version/>
  <cp:contentType/>
  <cp:contentStatus/>
</cp:coreProperties>
</file>