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.2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<sst xmlns="http://schemas.openxmlformats.org/spreadsheetml/2006/main" count="56" uniqueCount="36">
  <si>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v tis. Sk</t>
  </si>
  <si>
    <t>Skutočnosť</t>
  </si>
  <si>
    <t>DAŇOVÉ  PRÍJMY</t>
  </si>
  <si>
    <t>a kapitálového majetku</t>
  </si>
  <si>
    <t>Dane z finančných a kapitálových transakcií</t>
  </si>
  <si>
    <t>Z prevodu a prechodu nehnuteľností</t>
  </si>
  <si>
    <t>Daň z pridanej hodnoty</t>
  </si>
  <si>
    <t>Spotrebné dane</t>
  </si>
  <si>
    <t>Dane z používania tovarov a z povolenia na</t>
  </si>
  <si>
    <t>výkon činnosti</t>
  </si>
  <si>
    <t>Dane z medzinár. obchodu a transakcií</t>
  </si>
  <si>
    <t>Dovozné clo</t>
  </si>
  <si>
    <t>Schv.rozp.</t>
  </si>
  <si>
    <t>Upr.rozp.</t>
  </si>
  <si>
    <t>Dovozná prirážka</t>
  </si>
  <si>
    <t>Podiel na vybratých finančných prostriedkoch</t>
  </si>
  <si>
    <t>x</t>
  </si>
  <si>
    <t>% plnenia</t>
  </si>
  <si>
    <t>upr.rozp.</t>
  </si>
  <si>
    <t>Tabuľka: 2</t>
  </si>
  <si>
    <t>Ostatné colné príjmy</t>
  </si>
  <si>
    <t>Výnos dane z príjmov poukázaný úz.samospr.</t>
  </si>
  <si>
    <t xml:space="preserve">Dane z príjmov </t>
  </si>
  <si>
    <t>Zo závislej činnosti</t>
  </si>
  <si>
    <t>Z podnikania, z inej samost.zárob.činnosti...</t>
  </si>
  <si>
    <t>Daň z príjmov vyberaná zrážkou</t>
  </si>
  <si>
    <t>Dane z dedičstva a darovania</t>
  </si>
  <si>
    <t>Z úhrad za dobývací priestor</t>
  </si>
  <si>
    <t>Z motorových vozidiel</t>
  </si>
  <si>
    <t>Z úhrad za usklad. plynov alebo kvapalín</t>
  </si>
  <si>
    <t xml:space="preserve">              Daňové príjmy štátneho rozpočtu Slovenskej republiky za rok 2005</t>
  </si>
  <si>
    <t>Strana: 1</t>
  </si>
  <si>
    <t>Daň z príjmov fyzickej osoby</t>
  </si>
  <si>
    <t>Daň z príjmov právnickej osoby</t>
  </si>
  <si>
    <t xml:space="preserve">Dane z majetku   </t>
  </si>
  <si>
    <t>Dane za tovary služby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</si>
</sst>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2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sz val="8"/>
      <name val="Arial CE"/>
      <family val="0"/>
    </font>
    <font>
      <b/>
      <sz val="11"/>
      <color indexed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3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1" fillId="2" borderId="1" xfId="0" applyNumberFormat="1" applyFont="1" applyBorder="1" applyAlignment="1">
      <alignment horizontal="left"/>
    </xf>
    <xf numFmtId="0" fontId="0" fillId="2" borderId="1" xfId="0" applyNumberFormat="1" applyBorder="1" applyAlignment="1">
      <alignment/>
    </xf>
    <xf numFmtId="0" fontId="1" fillId="2" borderId="1" xfId="0" applyNumberFormat="1" applyFont="1" applyBorder="1" applyAlignment="1">
      <alignment/>
    </xf>
    <xf numFmtId="3" fontId="0" fillId="2" borderId="1" xfId="0" applyNumberFormat="1" applyBorder="1" applyAlignment="1">
      <alignment/>
    </xf>
    <xf numFmtId="164" fontId="0" fillId="2" borderId="1" xfId="0" applyNumberFormat="1" applyBorder="1" applyAlignment="1">
      <alignment/>
    </xf>
    <xf numFmtId="0" fontId="0" fillId="2" borderId="1" xfId="0" applyNumberFormat="1" applyBorder="1" applyAlignment="1">
      <alignment horizontal="left"/>
    </xf>
    <xf numFmtId="3" fontId="1" fillId="2" borderId="1" xfId="0" applyNumberFormat="1" applyFont="1" applyBorder="1" applyAlignment="1">
      <alignment/>
    </xf>
    <xf numFmtId="164" fontId="1" fillId="2" borderId="1" xfId="0" applyNumberFormat="1" applyFont="1" applyBorder="1" applyAlignment="1">
      <alignment/>
    </xf>
    <xf numFmtId="0" fontId="0" fillId="2" borderId="2" xfId="0" applyNumberFormat="1" applyBorder="1" applyAlignment="1">
      <alignment/>
    </xf>
    <xf numFmtId="0" fontId="0" fillId="2" borderId="3" xfId="0" applyNumberFormat="1" applyBorder="1" applyAlignment="1">
      <alignment horizontal="left"/>
    </xf>
    <xf numFmtId="0" fontId="0" fillId="2" borderId="3" xfId="0" applyNumberFormat="1" applyBorder="1" applyAlignment="1">
      <alignment/>
    </xf>
    <xf numFmtId="0" fontId="1" fillId="2" borderId="3" xfId="0" applyNumberFormat="1" applyFont="1" applyBorder="1" applyAlignment="1">
      <alignment horizontal="center"/>
    </xf>
    <xf numFmtId="0" fontId="0" fillId="2" borderId="2" xfId="0" applyNumberFormat="1" applyBorder="1" applyAlignment="1">
      <alignment horizontal="left"/>
    </xf>
    <xf numFmtId="0" fontId="1" fillId="2" borderId="2" xfId="0" applyNumberFormat="1" applyFont="1" applyBorder="1" applyAlignment="1">
      <alignment horizontal="center"/>
    </xf>
    <xf numFmtId="0" fontId="1" fillId="2" borderId="2" xfId="0" applyNumberFormat="1" applyFont="1" applyBorder="1" applyAlignment="1">
      <alignment horizontal="left"/>
    </xf>
    <xf numFmtId="0" fontId="1" fillId="2" borderId="2" xfId="0" applyNumberFormat="1" applyFont="1" applyBorder="1" applyAlignment="1">
      <alignment/>
    </xf>
    <xf numFmtId="3" fontId="1" fillId="2" borderId="2" xfId="0" applyNumberFormat="1" applyFont="1" applyBorder="1" applyAlignment="1">
      <alignment/>
    </xf>
    <xf numFmtId="164" fontId="1" fillId="2" borderId="2" xfId="0" applyNumberFormat="1" applyFont="1" applyBorder="1" applyAlignment="1">
      <alignment/>
    </xf>
    <xf numFmtId="3" fontId="0" fillId="2" borderId="3" xfId="0" applyNumberFormat="1" applyBorder="1" applyAlignment="1">
      <alignment/>
    </xf>
    <xf numFmtId="3" fontId="0" fillId="2" borderId="2" xfId="0" applyNumberFormat="1" applyBorder="1" applyAlignment="1">
      <alignment/>
    </xf>
    <xf numFmtId="164" fontId="0" fillId="2" borderId="1" xfId="0" applyNumberFormat="1" applyBorder="1" applyAlignment="1">
      <alignment horizontal="right"/>
    </xf>
    <xf numFmtId="0" fontId="4" fillId="2" borderId="2" xfId="0" applyNumberFormat="1" applyFont="1" applyBorder="1" applyAlignment="1">
      <alignment horizontal="center"/>
    </xf>
    <xf numFmtId="0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0" fillId="2" borderId="0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3" fontId="0" fillId="2" borderId="0" xfId="0" applyNumberFormat="1" applyBorder="1" applyAlignment="1">
      <alignment/>
    </xf>
    <xf numFmtId="164" fontId="6" fillId="2" borderId="1" xfId="0" applyNumberFormat="1" applyFont="1" applyBorder="1" applyAlignment="1">
      <alignment horizontal="right"/>
    </xf>
    <xf numFmtId="164" fontId="0" fillId="2" borderId="2" xfId="0" applyNumberFormat="1" applyBorder="1" applyAlignment="1">
      <alignment horizontal="right"/>
    </xf>
    <xf numFmtId="0" fontId="2" fillId="2" borderId="0" xfId="0" applyNumberFormat="1" applyFont="1" applyAlignment="1">
      <alignment horizontal="center"/>
    </xf>
    <xf numFmtId="3" fontId="1" fillId="2" borderId="1" xfId="0" applyNumberFormat="1" applyFont="1" applyBorder="1" applyAlignment="1">
      <alignment horizontal="right"/>
    </xf>
    <xf numFmtId="3" fontId="0" fillId="2" borderId="1" xfId="0" applyNumberFormat="1" applyBorder="1" applyAlignment="1">
      <alignment horizontal="right"/>
    </xf>
    <xf numFmtId="3" fontId="0" fillId="2" borderId="0" xfId="0" applyNumberFormat="1" applyAlignment="1">
      <alignment horizontal="right"/>
    </xf>
    <xf numFmtId="0" fontId="0" fillId="2" borderId="3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2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75" zoomScaleNormal="75" workbookViewId="0" topLeftCell="B1">
      <selection activeCell="B4" sqref="A4:IV4"/>
    </sheetView>
  </sheetViews>
  <sheetFormatPr defaultColWidth="8.796875" defaultRowHeight="15"/>
  <cols>
    <col min="1" max="1" width="5.69921875" style="0" customWidth="1"/>
    <col min="2" max="2" width="7.69921875" style="0" customWidth="1"/>
    <col min="3" max="3" width="37.59765625" style="0" customWidth="1"/>
    <col min="4" max="4" width="11.69921875" style="0" customWidth="1"/>
    <col min="5" max="5" width="14.59765625" style="0" customWidth="1"/>
    <col min="6" max="6" width="12.296875" style="0" bestFit="1" customWidth="1"/>
    <col min="7" max="7" width="13.69921875" style="0" customWidth="1"/>
    <col min="8" max="8" width="10.69921875" style="0" customWidth="1"/>
  </cols>
  <sheetData>
    <row r="1" spans="3:8" ht="15.75">
      <c r="C1" s="2"/>
      <c r="D1" s="2"/>
      <c r="E1" s="2"/>
      <c r="G1" s="2"/>
      <c r="H1" s="2"/>
    </row>
    <row r="2" spans="3:7" ht="15.75">
      <c r="C2" s="2"/>
      <c r="D2" s="2"/>
      <c r="E2" s="2"/>
      <c r="G2" s="2"/>
    </row>
    <row r="3" spans="1:8" ht="18">
      <c r="A3" s="38" t="s">
        <v>30</v>
      </c>
      <c r="B3" s="38"/>
      <c r="C3" s="38"/>
      <c r="D3" s="38"/>
      <c r="E3" s="38"/>
      <c r="F3" s="38"/>
      <c r="G3" s="38"/>
      <c r="H3" s="38"/>
    </row>
    <row r="4" spans="1:8" ht="18">
      <c r="A4" s="32"/>
      <c r="B4" s="32"/>
      <c r="C4" s="32"/>
      <c r="D4" s="32"/>
      <c r="E4" s="32"/>
      <c r="F4" s="32"/>
      <c r="G4" s="32"/>
      <c r="H4" s="32"/>
    </row>
    <row r="5" spans="1:8" ht="18">
      <c r="A5" s="32"/>
      <c r="B5" s="32"/>
      <c r="C5" s="32"/>
      <c r="D5" s="32"/>
      <c r="E5" s="32"/>
      <c r="F5" s="32"/>
      <c r="G5" s="32"/>
      <c r="H5" s="32"/>
    </row>
    <row r="6" spans="1:8" ht="18">
      <c r="A6" s="32"/>
      <c r="B6" s="32"/>
      <c r="C6" s="32"/>
      <c r="D6" s="32"/>
      <c r="E6" s="32"/>
      <c r="F6" s="32"/>
      <c r="G6" s="32"/>
      <c r="H6" s="32"/>
    </row>
    <row r="7" spans="3:8" ht="15.75">
      <c r="C7" s="2"/>
      <c r="D7" s="2"/>
      <c r="E7" s="2"/>
      <c r="G7" s="2"/>
      <c r="H7" s="2"/>
    </row>
    <row r="8" spans="3:8" ht="15.75">
      <c r="C8" s="2"/>
      <c r="D8" s="2"/>
      <c r="E8" s="2"/>
      <c r="G8" s="2"/>
      <c r="H8" s="25" t="s">
        <v>19</v>
      </c>
    </row>
    <row r="9" ht="15">
      <c r="H9" s="25" t="s">
        <v>31</v>
      </c>
    </row>
    <row r="10" ht="15.75" thickBot="1">
      <c r="H10" s="26" t="s">
        <v>0</v>
      </c>
    </row>
    <row r="11" spans="1:8" ht="15.75">
      <c r="A11" s="12"/>
      <c r="B11" s="13"/>
      <c r="C11" s="36"/>
      <c r="D11" s="14" t="s">
        <v>1</v>
      </c>
      <c r="E11" s="14" t="s">
        <v>12</v>
      </c>
      <c r="F11" s="14" t="s">
        <v>13</v>
      </c>
      <c r="G11" s="14" t="s">
        <v>1</v>
      </c>
      <c r="H11" s="14" t="s">
        <v>17</v>
      </c>
    </row>
    <row r="12" spans="1:8" ht="16.5" thickBot="1">
      <c r="A12" s="15"/>
      <c r="B12" s="11"/>
      <c r="C12" s="37"/>
      <c r="D12" s="16">
        <v>2004</v>
      </c>
      <c r="E12" s="16">
        <v>2005</v>
      </c>
      <c r="F12" s="16">
        <v>2005</v>
      </c>
      <c r="G12" s="16">
        <v>2005</v>
      </c>
      <c r="H12" s="24" t="s">
        <v>18</v>
      </c>
    </row>
    <row r="13" spans="1:8" ht="15">
      <c r="A13" s="8"/>
      <c r="B13" s="4"/>
      <c r="C13" s="4"/>
      <c r="D13" s="4"/>
      <c r="E13" s="6"/>
      <c r="F13" s="21"/>
      <c r="G13" s="13"/>
      <c r="H13" s="13"/>
    </row>
    <row r="14" spans="1:8" ht="16.5" thickBot="1">
      <c r="A14" s="17">
        <v>100</v>
      </c>
      <c r="B14" s="11"/>
      <c r="C14" s="18" t="s">
        <v>2</v>
      </c>
      <c r="D14" s="19">
        <f>SUM(D17+D24+D28+D36)</f>
        <v>209458548</v>
      </c>
      <c r="E14" s="19">
        <f>SUM(E17+E28+E36)</f>
        <v>201993444</v>
      </c>
      <c r="F14" s="19">
        <f>SUM(F17+F28+F36)</f>
        <v>204247614</v>
      </c>
      <c r="G14" s="19">
        <f>SUM(G17+G24+G28+G36)</f>
        <v>222573644</v>
      </c>
      <c r="H14" s="20">
        <f>SUM(G14/F14*100)</f>
        <v>108.97245732329583</v>
      </c>
    </row>
    <row r="15" spans="1:8" ht="15.75">
      <c r="A15" s="8"/>
      <c r="B15" s="4"/>
      <c r="C15" s="4"/>
      <c r="D15" s="5"/>
      <c r="E15" s="6"/>
      <c r="F15" s="1"/>
      <c r="G15" s="5"/>
      <c r="H15" s="5"/>
    </row>
    <row r="16" spans="1:8" ht="15.75">
      <c r="A16" s="3">
        <v>110</v>
      </c>
      <c r="B16" s="4"/>
      <c r="C16" s="5" t="s">
        <v>22</v>
      </c>
      <c r="D16" s="6"/>
      <c r="E16" s="6"/>
      <c r="F16" s="1"/>
      <c r="G16" s="6"/>
      <c r="H16" s="7"/>
    </row>
    <row r="17" spans="1:8" ht="15.75">
      <c r="A17" s="8"/>
      <c r="B17" s="4"/>
      <c r="C17" s="5" t="s">
        <v>3</v>
      </c>
      <c r="D17" s="9">
        <f>SUM(D18+D22+D23)</f>
        <v>60581439</v>
      </c>
      <c r="E17" s="9">
        <f>SUM(E18+E22+E23)</f>
        <v>38523522</v>
      </c>
      <c r="F17" s="9">
        <f>SUM(F18+F22+F23)</f>
        <v>40777692</v>
      </c>
      <c r="G17" s="9">
        <f>SUM(G18+G22+G23)</f>
        <v>48729127</v>
      </c>
      <c r="H17" s="10">
        <f aca="true" t="shared" si="0" ref="H17:H30">SUM(G17/F17*100)</f>
        <v>119.49947289807379</v>
      </c>
    </row>
    <row r="18" spans="1:8" ht="15">
      <c r="A18" s="8">
        <v>111</v>
      </c>
      <c r="B18" s="4"/>
      <c r="C18" s="4" t="s">
        <v>32</v>
      </c>
      <c r="D18" s="6">
        <f>SUM(D19+D20+D21)</f>
        <v>25253451</v>
      </c>
      <c r="E18" s="6">
        <f>SUM(E19+E20+E21)</f>
        <v>2057432</v>
      </c>
      <c r="F18" s="6">
        <f>SUM(F19+F20+F21)</f>
        <v>2057432</v>
      </c>
      <c r="G18" s="6">
        <f>SUM(G19+G20+G21)</f>
        <v>2792773</v>
      </c>
      <c r="H18" s="7">
        <f t="shared" si="0"/>
        <v>135.74071949887042</v>
      </c>
    </row>
    <row r="19" spans="1:8" ht="15">
      <c r="A19" s="8"/>
      <c r="B19" s="4">
        <v>111001</v>
      </c>
      <c r="C19" s="4" t="s">
        <v>23</v>
      </c>
      <c r="D19" s="6">
        <v>30014397</v>
      </c>
      <c r="E19" s="6">
        <v>1846705</v>
      </c>
      <c r="F19" s="1">
        <v>1846705</v>
      </c>
      <c r="G19" s="6">
        <v>33430404</v>
      </c>
      <c r="H19" s="23" t="s">
        <v>16</v>
      </c>
    </row>
    <row r="20" spans="1:8" ht="15">
      <c r="A20" s="8"/>
      <c r="B20" s="4">
        <v>111002</v>
      </c>
      <c r="C20" s="4" t="s">
        <v>24</v>
      </c>
      <c r="D20" s="6">
        <v>3702016</v>
      </c>
      <c r="E20" s="6">
        <v>210727</v>
      </c>
      <c r="F20" s="1">
        <v>210727</v>
      </c>
      <c r="G20" s="6">
        <v>6686669</v>
      </c>
      <c r="H20" s="23" t="s">
        <v>16</v>
      </c>
    </row>
    <row r="21" spans="1:8" ht="15">
      <c r="A21" s="8"/>
      <c r="B21" s="4">
        <v>111003</v>
      </c>
      <c r="C21" s="4" t="s">
        <v>21</v>
      </c>
      <c r="D21" s="6">
        <v>-8462962</v>
      </c>
      <c r="E21" s="6">
        <v>0</v>
      </c>
      <c r="F21" s="6">
        <v>0</v>
      </c>
      <c r="G21" s="1">
        <v>-37324300</v>
      </c>
      <c r="H21" s="23" t="s">
        <v>16</v>
      </c>
    </row>
    <row r="22" spans="1:8" ht="15">
      <c r="A22" s="8">
        <v>112</v>
      </c>
      <c r="B22" s="4"/>
      <c r="C22" s="4" t="s">
        <v>33</v>
      </c>
      <c r="D22" s="6">
        <v>29653284</v>
      </c>
      <c r="E22" s="6">
        <v>30066090</v>
      </c>
      <c r="F22" s="1">
        <v>32320260</v>
      </c>
      <c r="G22" s="6">
        <v>42080923</v>
      </c>
      <c r="H22" s="7">
        <f t="shared" si="0"/>
        <v>130.19982821920368</v>
      </c>
    </row>
    <row r="23" spans="1:8" ht="15">
      <c r="A23" s="8">
        <v>113</v>
      </c>
      <c r="B23" s="4"/>
      <c r="C23" s="4" t="s">
        <v>25</v>
      </c>
      <c r="D23" s="6">
        <v>5674704</v>
      </c>
      <c r="E23" s="6">
        <v>6400000</v>
      </c>
      <c r="F23" s="1">
        <v>6400000</v>
      </c>
      <c r="G23" s="6">
        <v>3855431</v>
      </c>
      <c r="H23" s="7">
        <f t="shared" si="0"/>
        <v>60.241109375</v>
      </c>
    </row>
    <row r="24" spans="1:8" ht="15.75">
      <c r="A24" s="3">
        <v>120</v>
      </c>
      <c r="B24" s="5"/>
      <c r="C24" s="5" t="s">
        <v>34</v>
      </c>
      <c r="D24" s="9">
        <f>SUM(D25+D26)</f>
        <v>2734647</v>
      </c>
      <c r="E24" s="33" t="s">
        <v>16</v>
      </c>
      <c r="F24" s="33" t="s">
        <v>16</v>
      </c>
      <c r="G24" s="9">
        <f>SUM(G25+G26)</f>
        <v>966223</v>
      </c>
      <c r="H24" s="30" t="s">
        <v>16</v>
      </c>
    </row>
    <row r="25" spans="1:8" ht="15">
      <c r="A25" s="8">
        <v>122</v>
      </c>
      <c r="B25" s="4"/>
      <c r="C25" s="4" t="s">
        <v>26</v>
      </c>
      <c r="D25" s="6">
        <v>122539</v>
      </c>
      <c r="E25" s="34" t="s">
        <v>16</v>
      </c>
      <c r="F25" s="35" t="s">
        <v>16</v>
      </c>
      <c r="G25" s="6">
        <v>24823</v>
      </c>
      <c r="H25" s="23" t="s">
        <v>16</v>
      </c>
    </row>
    <row r="26" spans="1:8" ht="15">
      <c r="A26" s="8">
        <v>123</v>
      </c>
      <c r="B26" s="4"/>
      <c r="C26" s="4" t="s">
        <v>4</v>
      </c>
      <c r="D26" s="6">
        <f>SUM(D27)</f>
        <v>2612108</v>
      </c>
      <c r="E26" s="34" t="s">
        <v>16</v>
      </c>
      <c r="F26" s="34" t="s">
        <v>16</v>
      </c>
      <c r="G26" s="6">
        <f>SUM(G27)</f>
        <v>941400</v>
      </c>
      <c r="H26" s="23" t="s">
        <v>16</v>
      </c>
    </row>
    <row r="27" spans="1:8" ht="15">
      <c r="A27" s="8"/>
      <c r="B27" s="4">
        <v>12301</v>
      </c>
      <c r="C27" s="4" t="s">
        <v>5</v>
      </c>
      <c r="D27" s="6">
        <v>2612108</v>
      </c>
      <c r="E27" s="34" t="s">
        <v>16</v>
      </c>
      <c r="F27" s="35" t="s">
        <v>16</v>
      </c>
      <c r="G27" s="6">
        <v>941400</v>
      </c>
      <c r="H27" s="23" t="s">
        <v>16</v>
      </c>
    </row>
    <row r="28" spans="1:8" ht="15.75">
      <c r="A28" s="3">
        <v>130</v>
      </c>
      <c r="B28" s="5"/>
      <c r="C28" s="5" t="s">
        <v>35</v>
      </c>
      <c r="D28" s="9">
        <f>SUM(D29+D30+D32)</f>
        <v>144271748</v>
      </c>
      <c r="E28" s="9">
        <f>SUM(E29+E30+E32)</f>
        <v>162741922</v>
      </c>
      <c r="F28" s="9">
        <f>SUM(F29+F30+F32)</f>
        <v>162741922</v>
      </c>
      <c r="G28" s="9">
        <f>SUM(G29+G30+G32)</f>
        <v>172363636</v>
      </c>
      <c r="H28" s="10">
        <f t="shared" si="0"/>
        <v>105.91225289818071</v>
      </c>
    </row>
    <row r="29" spans="1:8" ht="15">
      <c r="A29" s="8">
        <v>131</v>
      </c>
      <c r="B29" s="4"/>
      <c r="C29" s="4" t="s">
        <v>6</v>
      </c>
      <c r="D29" s="6">
        <v>99575558</v>
      </c>
      <c r="E29" s="6">
        <v>117338740</v>
      </c>
      <c r="F29" s="1">
        <v>117338740</v>
      </c>
      <c r="G29" s="6">
        <v>122429136</v>
      </c>
      <c r="H29" s="7">
        <f t="shared" si="0"/>
        <v>104.33820577926778</v>
      </c>
    </row>
    <row r="30" spans="1:8" ht="15">
      <c r="A30" s="8">
        <v>132</v>
      </c>
      <c r="B30" s="4"/>
      <c r="C30" s="4" t="s">
        <v>7</v>
      </c>
      <c r="D30" s="6">
        <v>43400542</v>
      </c>
      <c r="E30" s="6">
        <v>45371182</v>
      </c>
      <c r="F30" s="1">
        <v>45371182</v>
      </c>
      <c r="G30" s="6">
        <v>49997586</v>
      </c>
      <c r="H30" s="7">
        <f t="shared" si="0"/>
        <v>110.19678967147031</v>
      </c>
    </row>
    <row r="31" spans="1:8" ht="15">
      <c r="A31" s="8">
        <v>134</v>
      </c>
      <c r="B31" s="4"/>
      <c r="C31" s="4" t="s">
        <v>8</v>
      </c>
      <c r="D31" s="6"/>
      <c r="E31" s="6"/>
      <c r="F31" s="1"/>
      <c r="G31" s="6"/>
      <c r="H31" s="4"/>
    </row>
    <row r="32" spans="1:8" ht="15">
      <c r="A32" s="8"/>
      <c r="B32" s="4"/>
      <c r="C32" s="4" t="s">
        <v>9</v>
      </c>
      <c r="D32" s="6">
        <f>SUM(D33+D34+D35)</f>
        <v>1295648</v>
      </c>
      <c r="E32" s="6">
        <f>SUM(E33+E34+E35)</f>
        <v>32000</v>
      </c>
      <c r="F32" s="6">
        <f>SUM(F33+F34+F35)</f>
        <v>32000</v>
      </c>
      <c r="G32" s="6">
        <f>SUM(G33+G34+G35)</f>
        <v>-63086</v>
      </c>
      <c r="H32" s="23" t="s">
        <v>16</v>
      </c>
    </row>
    <row r="33" spans="1:8" ht="15">
      <c r="A33" s="8"/>
      <c r="B33" s="4">
        <v>134001</v>
      </c>
      <c r="C33" s="4" t="s">
        <v>27</v>
      </c>
      <c r="D33" s="6">
        <v>2161</v>
      </c>
      <c r="E33" s="6">
        <v>2000</v>
      </c>
      <c r="F33" s="1">
        <v>2000</v>
      </c>
      <c r="G33" s="6">
        <v>2157</v>
      </c>
      <c r="H33" s="7">
        <f>SUM(G33/F33*100)</f>
        <v>107.85</v>
      </c>
    </row>
    <row r="34" spans="1:8" ht="15">
      <c r="A34" s="8"/>
      <c r="B34" s="4">
        <v>134002</v>
      </c>
      <c r="C34" s="4" t="s">
        <v>28</v>
      </c>
      <c r="D34" s="6">
        <v>1293487</v>
      </c>
      <c r="E34" s="6">
        <v>0</v>
      </c>
      <c r="F34" s="1">
        <v>0</v>
      </c>
      <c r="G34" s="6">
        <v>-65243</v>
      </c>
      <c r="H34" s="23" t="s">
        <v>16</v>
      </c>
    </row>
    <row r="35" spans="1:8" ht="15">
      <c r="A35" s="8"/>
      <c r="B35" s="4">
        <v>134004</v>
      </c>
      <c r="C35" s="4" t="s">
        <v>29</v>
      </c>
      <c r="D35" s="6"/>
      <c r="E35" s="6">
        <v>30000</v>
      </c>
      <c r="F35" s="1">
        <v>30000</v>
      </c>
      <c r="G35" s="6">
        <v>0</v>
      </c>
      <c r="H35" s="7">
        <f>SUM(G35/F35*100)</f>
        <v>0</v>
      </c>
    </row>
    <row r="36" spans="1:8" ht="15.75">
      <c r="A36" s="3">
        <v>140</v>
      </c>
      <c r="B36" s="5"/>
      <c r="C36" s="5" t="s">
        <v>10</v>
      </c>
      <c r="D36" s="9">
        <f>SUM(D37:D40)</f>
        <v>1870714</v>
      </c>
      <c r="E36" s="9">
        <f>SUM(E37:E40)</f>
        <v>728000</v>
      </c>
      <c r="F36" s="9">
        <f>SUM(F37:F40)</f>
        <v>728000</v>
      </c>
      <c r="G36" s="9">
        <f>SUM(G37:G40)</f>
        <v>514658</v>
      </c>
      <c r="H36" s="10">
        <f>SUM(G36/F36*100)</f>
        <v>70.69478021978021</v>
      </c>
    </row>
    <row r="37" spans="1:8" ht="15">
      <c r="A37" s="8">
        <v>141</v>
      </c>
      <c r="B37" s="4"/>
      <c r="C37" s="4" t="s">
        <v>11</v>
      </c>
      <c r="D37" s="6">
        <v>1600832</v>
      </c>
      <c r="E37" s="6">
        <v>0</v>
      </c>
      <c r="F37" s="1">
        <v>0</v>
      </c>
      <c r="G37" s="6">
        <v>33536</v>
      </c>
      <c r="H37" s="23" t="s">
        <v>16</v>
      </c>
    </row>
    <row r="38" spans="1:8" ht="15">
      <c r="A38" s="8">
        <v>142</v>
      </c>
      <c r="B38" s="4"/>
      <c r="C38" s="4" t="s">
        <v>14</v>
      </c>
      <c r="D38" s="6">
        <v>15196</v>
      </c>
      <c r="E38" s="6">
        <v>0</v>
      </c>
      <c r="F38" s="1">
        <v>0</v>
      </c>
      <c r="G38" s="6">
        <v>6919</v>
      </c>
      <c r="H38" s="23" t="s">
        <v>16</v>
      </c>
    </row>
    <row r="39" spans="1:8" ht="15">
      <c r="A39" s="8">
        <v>143</v>
      </c>
      <c r="B39" s="4"/>
      <c r="C39" s="4" t="s">
        <v>15</v>
      </c>
      <c r="D39" s="6">
        <v>254686</v>
      </c>
      <c r="E39" s="6">
        <v>728000</v>
      </c>
      <c r="F39" s="1">
        <v>728000</v>
      </c>
      <c r="G39" s="6">
        <v>473965</v>
      </c>
      <c r="H39" s="7">
        <f>SUM(G39/F39*100)</f>
        <v>65.10508241758242</v>
      </c>
    </row>
    <row r="40" spans="1:8" ht="15.75" thickBot="1">
      <c r="A40" s="15">
        <v>149</v>
      </c>
      <c r="B40" s="11"/>
      <c r="C40" s="11" t="s">
        <v>20</v>
      </c>
      <c r="D40" s="22">
        <v>0</v>
      </c>
      <c r="E40" s="22">
        <v>0</v>
      </c>
      <c r="F40" s="22">
        <v>0</v>
      </c>
      <c r="G40" s="22">
        <v>238</v>
      </c>
      <c r="H40" s="31" t="s">
        <v>16</v>
      </c>
    </row>
    <row r="41" spans="1:8" ht="15">
      <c r="A41" s="27"/>
      <c r="B41" s="28"/>
      <c r="C41" s="28"/>
      <c r="D41" s="29"/>
      <c r="E41" s="29"/>
      <c r="F41" s="29"/>
      <c r="G41" s="29"/>
      <c r="H41" s="28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</sheetData>
  <mergeCells count="2">
    <mergeCell ref="C11:C12"/>
    <mergeCell ref="A3:H3"/>
  </mergeCells>
  <printOptions/>
  <pageMargins left="0.75" right="0.75" top="1" bottom="1" header="0.4921259845" footer="0.492125984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esujova</cp:lastModifiedBy>
  <cp:lastPrinted>2006-03-29T07:25:26Z</cp:lastPrinted>
  <dcterms:created xsi:type="dcterms:W3CDTF">2004-01-30T08:56:54Z</dcterms:created>
  <dcterms:modified xsi:type="dcterms:W3CDTF">2006-03-29T08:31:31Z</dcterms:modified>
  <cp:category/>
  <cp:version/>
  <cp:contentType/>
  <cp:contentStatus/>
</cp:coreProperties>
</file>