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8" activeTab="0"/>
  </bookViews>
  <sheets>
    <sheet name="Suhrn poziadaviek" sheetId="1" r:id="rId1"/>
  </sheets>
  <definedNames>
    <definedName name="_xlnm.Print_Area" localSheetId="0">'Suhrn poziadaviek'!$A$1:$T$155</definedName>
  </definedNames>
  <calcPr fullCalcOnLoad="1"/>
</workbook>
</file>

<file path=xl/sharedStrings.xml><?xml version="1.0" encoding="utf-8"?>
<sst xmlns="http://schemas.openxmlformats.org/spreadsheetml/2006/main" count="393" uniqueCount="102">
  <si>
    <t>Spoločnosť</t>
  </si>
  <si>
    <t>Počet nových prac. miest</t>
  </si>
  <si>
    <t>Miesto realizácie projektu</t>
  </si>
  <si>
    <t>Daňová úľava v mil. Sk</t>
  </si>
  <si>
    <t>Celkom</t>
  </si>
  <si>
    <t>3.</t>
  </si>
  <si>
    <t>Finančná dotácia na HIM v mil. Sk</t>
  </si>
  <si>
    <t>Príspevok na vzdelávanie v mil. Sk</t>
  </si>
  <si>
    <t>Doka Drevo, s. r. o.</t>
  </si>
  <si>
    <t>Faurecia Slovakia, s. r. o.</t>
  </si>
  <si>
    <t>Tondach Slovensko, s. r. o.</t>
  </si>
  <si>
    <t>T-Systems Slovakia, s. r. o.</t>
  </si>
  <si>
    <t>Carnitech/Marel, s. r. o.</t>
  </si>
  <si>
    <t>Soitron, a. s.</t>
  </si>
  <si>
    <t>Banská Bystrica</t>
  </si>
  <si>
    <t>Hlohovec</t>
  </si>
  <si>
    <t>Nitrianske Pravno</t>
  </si>
  <si>
    <t>Košice</t>
  </si>
  <si>
    <t>1.</t>
  </si>
  <si>
    <t>2.</t>
  </si>
  <si>
    <t>Brezno, Polomka</t>
  </si>
  <si>
    <t>Levice</t>
  </si>
  <si>
    <t>7.</t>
  </si>
  <si>
    <t>PP Nitra</t>
  </si>
  <si>
    <t>Bratislava</t>
  </si>
  <si>
    <t>Štúrovo</t>
  </si>
  <si>
    <t>x</t>
  </si>
  <si>
    <t>4.</t>
  </si>
  <si>
    <t>GGP Italy</t>
  </si>
  <si>
    <t>Prevod vlastníctva nehnuteľnosti v mil. Sk</t>
  </si>
  <si>
    <t>Príspevok na novovytvorené miesta v mil. Sk</t>
  </si>
  <si>
    <t>5.</t>
  </si>
  <si>
    <t>6.</t>
  </si>
  <si>
    <t>8.</t>
  </si>
  <si>
    <t>9.</t>
  </si>
  <si>
    <t>Rettenmeier Holding AG</t>
  </si>
  <si>
    <t>Leaf Slovakia, s. r. o.</t>
  </si>
  <si>
    <t>Monarflex, s. r. o.</t>
  </si>
  <si>
    <t>10.</t>
  </si>
  <si>
    <t>11.</t>
  </si>
  <si>
    <t>Handtmann Slovakia, s. r. o.</t>
  </si>
  <si>
    <t>Košice, Kechnec</t>
  </si>
  <si>
    <t>Eltek Energy Slovakia, s. r. o.</t>
  </si>
  <si>
    <t>Liptovský Hrádok</t>
  </si>
  <si>
    <t>12.</t>
  </si>
  <si>
    <t>13.</t>
  </si>
  <si>
    <t>14.</t>
  </si>
  <si>
    <t>Tubex Slovakia, s. r. o.</t>
  </si>
  <si>
    <t>Žarnovica</t>
  </si>
  <si>
    <t>Camfil</t>
  </si>
  <si>
    <t>Alcan</t>
  </si>
  <si>
    <t>15.</t>
  </si>
  <si>
    <t>16.</t>
  </si>
  <si>
    <t>17.</t>
  </si>
  <si>
    <t>18.</t>
  </si>
  <si>
    <t>19.</t>
  </si>
  <si>
    <t>20.</t>
  </si>
  <si>
    <t>Brano</t>
  </si>
  <si>
    <t>Dell</t>
  </si>
  <si>
    <t>ŽP Prako</t>
  </si>
  <si>
    <t>Karam Tech Europe</t>
  </si>
  <si>
    <t>Giesecke a Devrient</t>
  </si>
  <si>
    <t>Gelnica</t>
  </si>
  <si>
    <t>Nitra</t>
  </si>
  <si>
    <t>Poprad</t>
  </si>
  <si>
    <t>Elastorsa</t>
  </si>
  <si>
    <t>Budča, Zvolen</t>
  </si>
  <si>
    <t>21.</t>
  </si>
  <si>
    <t>Victor Buck (NMRH, s. r. o.)</t>
  </si>
  <si>
    <t>Ladomerská Vieska</t>
  </si>
  <si>
    <t>22.</t>
  </si>
  <si>
    <t>Predpokladané čerpanie štátnej pomoci v jednotlivých rokoch</t>
  </si>
  <si>
    <t>tabuľka č. 1</t>
  </si>
  <si>
    <t>Pankl Automotive Slovakia, s. r. o.</t>
  </si>
  <si>
    <t>Tovarníky</t>
  </si>
  <si>
    <t>UFT Production Slovakia, s. r. o. Rožňava</t>
  </si>
  <si>
    <t>Brzotín</t>
  </si>
  <si>
    <t xml:space="preserve">Výška oprávnených nákladov v mil. Sk </t>
  </si>
  <si>
    <t xml:space="preserve">Investície v mil. Sk </t>
  </si>
  <si>
    <t>Počet NPM*</t>
  </si>
  <si>
    <t>Celková výška v mil.Sk</t>
  </si>
  <si>
    <t>Intenzita reg. pomoci v                   %</t>
  </si>
  <si>
    <t>Priama pomoc v mil. Sk</t>
  </si>
  <si>
    <t>Nepriama pomoc v mil. Sk</t>
  </si>
  <si>
    <t>Štátna pomoc na 1 NPM v Sk</t>
  </si>
  <si>
    <t>Štátnej pomoci</t>
  </si>
  <si>
    <t xml:space="preserve">Regionálnej pomoci </t>
  </si>
  <si>
    <t>Spolu</t>
  </si>
  <si>
    <t>Finančný grant</t>
  </si>
  <si>
    <t>Prísp. na NPM</t>
  </si>
  <si>
    <t>Prísp. na vzdelávanie</t>
  </si>
  <si>
    <t>Úľava na DPPO</t>
  </si>
  <si>
    <t>Prevod vlastníctva</t>
  </si>
  <si>
    <t xml:space="preserve">Celkom </t>
  </si>
  <si>
    <t>z Priamej pomoci</t>
  </si>
  <si>
    <t>z Nepriamej pomoci</t>
  </si>
  <si>
    <t xml:space="preserve"> Celkom </t>
  </si>
  <si>
    <t>-</t>
  </si>
  <si>
    <t>*NPM = novovytvorené pracovné miesta</t>
  </si>
  <si>
    <t>Predpokladané čerpanie štátnej pomoci formou daňovej úľavy v jednotlivých rokoch v mil.Sk</t>
  </si>
  <si>
    <t>tabuľka č.2</t>
  </si>
  <si>
    <t>Ukazovatele štátnej pomoci podľa príjemcov pomoci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</si>
</sst>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&quot; &quot;"/>
    <numFmt numFmtId="166" formatCode="0.000"/>
    <numFmt numFmtId="167" formatCode="#,##0.00&quot;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0.0"/>
    <numFmt numFmtId="173" formatCode="#,##0.0000"/>
    <numFmt numFmtId="174" formatCode="0.0000"/>
    <numFmt numFmtId="175" formatCode="#,##0.000&quot; &quot;"/>
    <numFmt numFmtId="176" formatCode="#,##0.0&quot; &quot;"/>
    <numFmt numFmtId="177" formatCode="#,##0.0000&quot; &quot;"/>
    <numFmt numFmtId="178" formatCode="#,##0.00000&quot; &quot;"/>
    <numFmt numFmtId="179" formatCode="#,##0.000000&quot; &quot;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 CE"/>
      <family val="2"/>
    </font>
    <font>
      <sz val="14"/>
      <name val="Arial CE"/>
      <family val="2"/>
    </font>
    <font>
      <sz val="11"/>
      <name val="Arial"/>
      <family val="0"/>
    </font>
    <font>
      <sz val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2" fontId="8" fillId="2" borderId="0" xfId="0" applyNumberFormat="1" applyFont="1" applyFill="1" applyBorder="1" applyAlignment="1">
      <alignment/>
    </xf>
    <xf numFmtId="167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left"/>
    </xf>
    <xf numFmtId="0" fontId="8" fillId="3" borderId="1" xfId="0" applyFont="1" applyFill="1" applyBorder="1" applyAlignment="1">
      <alignment/>
    </xf>
    <xf numFmtId="164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horizontal="left"/>
    </xf>
    <xf numFmtId="2" fontId="8" fillId="3" borderId="1" xfId="0" applyNumberFormat="1" applyFont="1" applyFill="1" applyBorder="1" applyAlignment="1">
      <alignment/>
    </xf>
    <xf numFmtId="0" fontId="7" fillId="0" borderId="3" xfId="0" applyNumberFormat="1" applyFont="1" applyBorder="1" applyAlignment="1">
      <alignment horizontal="right"/>
    </xf>
    <xf numFmtId="0" fontId="7" fillId="0" borderId="3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2" fontId="8" fillId="3" borderId="5" xfId="0" applyNumberFormat="1" applyFont="1" applyFill="1" applyBorder="1" applyAlignment="1">
      <alignment/>
    </xf>
    <xf numFmtId="164" fontId="9" fillId="0" borderId="5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center"/>
    </xf>
    <xf numFmtId="164" fontId="9" fillId="0" borderId="5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9" fillId="0" borderId="1" xfId="0" applyNumberFormat="1" applyFont="1" applyFill="1" applyBorder="1" applyAlignment="1">
      <alignment/>
    </xf>
    <xf numFmtId="166" fontId="9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5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/>
    </xf>
    <xf numFmtId="166" fontId="9" fillId="0" borderId="1" xfId="0" applyNumberFormat="1" applyFont="1" applyFill="1" applyBorder="1" applyAlignment="1">
      <alignment/>
    </xf>
    <xf numFmtId="166" fontId="5" fillId="0" borderId="2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9" fillId="0" borderId="7" xfId="0" applyNumberFormat="1" applyFont="1" applyBorder="1" applyAlignment="1">
      <alignment horizontal="right"/>
    </xf>
    <xf numFmtId="0" fontId="0" fillId="0" borderId="8" xfId="0" applyBorder="1" applyAlignment="1">
      <alignment/>
    </xf>
    <xf numFmtId="164" fontId="9" fillId="0" borderId="9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164" fontId="7" fillId="0" borderId="1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/>
    </xf>
    <xf numFmtId="0" fontId="8" fillId="3" borderId="15" xfId="0" applyFont="1" applyFill="1" applyBorder="1" applyAlignment="1">
      <alignment/>
    </xf>
    <xf numFmtId="2" fontId="8" fillId="3" borderId="16" xfId="0" applyNumberFormat="1" applyFont="1" applyFill="1" applyBorder="1" applyAlignment="1">
      <alignment/>
    </xf>
    <xf numFmtId="3" fontId="9" fillId="0" borderId="9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164" fontId="7" fillId="0" borderId="18" xfId="0" applyNumberFormat="1" applyFont="1" applyBorder="1" applyAlignment="1">
      <alignment horizontal="center"/>
    </xf>
    <xf numFmtId="166" fontId="9" fillId="0" borderId="13" xfId="0" applyNumberFormat="1" applyFont="1" applyFill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2" fontId="8" fillId="3" borderId="20" xfId="0" applyNumberFormat="1" applyFont="1" applyFill="1" applyBorder="1" applyAlignment="1">
      <alignment/>
    </xf>
    <xf numFmtId="164" fontId="9" fillId="0" borderId="2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165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/>
    </xf>
    <xf numFmtId="166" fontId="9" fillId="0" borderId="21" xfId="0" applyNumberFormat="1" applyFont="1" applyFill="1" applyBorder="1" applyAlignment="1">
      <alignment horizontal="right"/>
    </xf>
    <xf numFmtId="166" fontId="9" fillId="0" borderId="23" xfId="0" applyNumberFormat="1" applyFont="1" applyFill="1" applyBorder="1" applyAlignment="1">
      <alignment horizontal="right"/>
    </xf>
    <xf numFmtId="166" fontId="9" fillId="0" borderId="24" xfId="0" applyNumberFormat="1" applyFont="1" applyFill="1" applyBorder="1" applyAlignment="1">
      <alignment horizontal="right"/>
    </xf>
    <xf numFmtId="166" fontId="9" fillId="0" borderId="25" xfId="0" applyNumberFormat="1" applyFont="1" applyFill="1" applyBorder="1" applyAlignment="1">
      <alignment horizontal="right"/>
    </xf>
    <xf numFmtId="173" fontId="7" fillId="0" borderId="17" xfId="0" applyNumberFormat="1" applyFont="1" applyBorder="1" applyAlignment="1">
      <alignment horizontal="center"/>
    </xf>
    <xf numFmtId="173" fontId="7" fillId="0" borderId="14" xfId="0" applyNumberFormat="1" applyFont="1" applyBorder="1" applyAlignment="1">
      <alignment horizontal="center"/>
    </xf>
    <xf numFmtId="173" fontId="7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" fontId="13" fillId="0" borderId="26" xfId="0" applyNumberFormat="1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14" fillId="0" borderId="28" xfId="0" applyNumberFormat="1" applyFont="1" applyBorder="1" applyAlignment="1">
      <alignment horizontal="center" vertical="center" wrapText="1"/>
    </xf>
    <xf numFmtId="2" fontId="14" fillId="0" borderId="29" xfId="0" applyNumberFormat="1" applyFont="1" applyBorder="1" applyAlignment="1">
      <alignment horizontal="center" vertical="center" wrapText="1"/>
    </xf>
    <xf numFmtId="2" fontId="13" fillId="0" borderId="30" xfId="0" applyNumberFormat="1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center" vertical="center" wrapText="1"/>
    </xf>
    <xf numFmtId="2" fontId="13" fillId="0" borderId="33" xfId="0" applyNumberFormat="1" applyFont="1" applyBorder="1" applyAlignment="1">
      <alignment horizontal="center" vertical="center" wrapText="1"/>
    </xf>
    <xf numFmtId="2" fontId="13" fillId="3" borderId="21" xfId="0" applyNumberFormat="1" applyFont="1" applyFill="1" applyBorder="1" applyAlignment="1">
      <alignment/>
    </xf>
    <xf numFmtId="175" fontId="5" fillId="0" borderId="34" xfId="0" applyNumberFormat="1" applyFont="1" applyFill="1" applyBorder="1" applyAlignment="1">
      <alignment horizontal="right"/>
    </xf>
    <xf numFmtId="167" fontId="5" fillId="0" borderId="35" xfId="0" applyNumberFormat="1" applyFont="1" applyBorder="1" applyAlignment="1">
      <alignment/>
    </xf>
    <xf numFmtId="175" fontId="13" fillId="0" borderId="34" xfId="0" applyNumberFormat="1" applyFont="1" applyBorder="1" applyAlignment="1">
      <alignment/>
    </xf>
    <xf numFmtId="175" fontId="14" fillId="0" borderId="36" xfId="0" applyNumberFormat="1" applyFont="1" applyBorder="1" applyAlignment="1">
      <alignment/>
    </xf>
    <xf numFmtId="175" fontId="14" fillId="0" borderId="37" xfId="0" applyNumberFormat="1" applyFont="1" applyBorder="1" applyAlignment="1">
      <alignment/>
    </xf>
    <xf numFmtId="175" fontId="14" fillId="0" borderId="35" xfId="0" applyNumberFormat="1" applyFont="1" applyBorder="1" applyAlignment="1">
      <alignment/>
    </xf>
    <xf numFmtId="165" fontId="13" fillId="0" borderId="38" xfId="0" applyNumberFormat="1" applyFont="1" applyBorder="1" applyAlignment="1">
      <alignment/>
    </xf>
    <xf numFmtId="165" fontId="14" fillId="0" borderId="35" xfId="0" applyNumberFormat="1" applyFont="1" applyBorder="1" applyAlignment="1">
      <alignment/>
    </xf>
    <xf numFmtId="0" fontId="13" fillId="3" borderId="13" xfId="0" applyFont="1" applyFill="1" applyBorder="1" applyAlignment="1">
      <alignment/>
    </xf>
    <xf numFmtId="175" fontId="5" fillId="0" borderId="39" xfId="0" applyNumberFormat="1" applyFont="1" applyFill="1" applyBorder="1" applyAlignment="1">
      <alignment horizontal="right"/>
    </xf>
    <xf numFmtId="175" fontId="13" fillId="0" borderId="39" xfId="0" applyNumberFormat="1" applyFont="1" applyBorder="1" applyAlignment="1">
      <alignment/>
    </xf>
    <xf numFmtId="175" fontId="14" fillId="0" borderId="40" xfId="0" applyNumberFormat="1" applyFont="1" applyBorder="1" applyAlignment="1">
      <alignment/>
    </xf>
    <xf numFmtId="175" fontId="14" fillId="0" borderId="41" xfId="0" applyNumberFormat="1" applyFont="1" applyBorder="1" applyAlignment="1">
      <alignment/>
    </xf>
    <xf numFmtId="175" fontId="14" fillId="0" borderId="42" xfId="0" applyNumberFormat="1" applyFont="1" applyBorder="1" applyAlignment="1">
      <alignment/>
    </xf>
    <xf numFmtId="165" fontId="13" fillId="0" borderId="43" xfId="0" applyNumberFormat="1" applyFont="1" applyBorder="1" applyAlignment="1">
      <alignment/>
    </xf>
    <xf numFmtId="165" fontId="14" fillId="0" borderId="44" xfId="0" applyNumberFormat="1" applyFont="1" applyBorder="1" applyAlignment="1">
      <alignment/>
    </xf>
    <xf numFmtId="2" fontId="13" fillId="3" borderId="14" xfId="0" applyNumberFormat="1" applyFont="1" applyFill="1" applyBorder="1" applyAlignment="1">
      <alignment horizontal="left"/>
    </xf>
    <xf numFmtId="175" fontId="13" fillId="0" borderId="10" xfId="0" applyNumberFormat="1" applyFont="1" applyFill="1" applyBorder="1" applyAlignment="1">
      <alignment horizontal="right"/>
    </xf>
    <xf numFmtId="177" fontId="13" fillId="0" borderId="11" xfId="0" applyNumberFormat="1" applyFont="1" applyFill="1" applyBorder="1" applyAlignment="1">
      <alignment horizontal="right"/>
    </xf>
    <xf numFmtId="175" fontId="15" fillId="0" borderId="11" xfId="0" applyNumberFormat="1" applyFont="1" applyFill="1" applyBorder="1" applyAlignment="1">
      <alignment horizontal="right"/>
    </xf>
    <xf numFmtId="175" fontId="15" fillId="0" borderId="18" xfId="0" applyNumberFormat="1" applyFont="1" applyFill="1" applyBorder="1" applyAlignment="1">
      <alignment horizontal="right"/>
    </xf>
    <xf numFmtId="177" fontId="13" fillId="0" borderId="10" xfId="0" applyNumberFormat="1" applyFont="1" applyFill="1" applyBorder="1" applyAlignment="1">
      <alignment horizontal="right"/>
    </xf>
    <xf numFmtId="177" fontId="15" fillId="0" borderId="11" xfId="0" applyNumberFormat="1" applyFont="1" applyFill="1" applyBorder="1" applyAlignment="1">
      <alignment horizontal="right"/>
    </xf>
    <xf numFmtId="177" fontId="15" fillId="0" borderId="18" xfId="0" applyNumberFormat="1" applyFont="1" applyFill="1" applyBorder="1" applyAlignment="1">
      <alignment horizontal="right"/>
    </xf>
    <xf numFmtId="165" fontId="13" fillId="0" borderId="12" xfId="0" applyNumberFormat="1" applyFont="1" applyFill="1" applyBorder="1" applyAlignment="1">
      <alignment horizontal="right"/>
    </xf>
    <xf numFmtId="165" fontId="15" fillId="0" borderId="18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/>
    </xf>
    <xf numFmtId="175" fontId="5" fillId="0" borderId="24" xfId="0" applyNumberFormat="1" applyFont="1" applyFill="1" applyBorder="1" applyAlignment="1">
      <alignment horizontal="right"/>
    </xf>
    <xf numFmtId="175" fontId="5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2" fontId="7" fillId="0" borderId="45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47" xfId="0" applyNumberFormat="1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64" fontId="5" fillId="0" borderId="0" xfId="0" applyNumberFormat="1" applyFont="1" applyFill="1" applyAlignment="1">
      <alignment/>
    </xf>
    <xf numFmtId="167" fontId="13" fillId="0" borderId="18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right"/>
    </xf>
    <xf numFmtId="164" fontId="0" fillId="0" borderId="0" xfId="0" applyNumberFormat="1" applyAlignment="1">
      <alignment/>
    </xf>
    <xf numFmtId="167" fontId="7" fillId="0" borderId="49" xfId="0" applyNumberFormat="1" applyFont="1" applyFill="1" applyBorder="1" applyAlignment="1">
      <alignment horizontal="center" vertical="center" wrapText="1"/>
    </xf>
    <xf numFmtId="167" fontId="7" fillId="0" borderId="50" xfId="0" applyNumberFormat="1" applyFont="1" applyFill="1" applyBorder="1" applyAlignment="1">
      <alignment horizontal="center" vertical="center" wrapText="1"/>
    </xf>
    <xf numFmtId="167" fontId="7" fillId="0" borderId="51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0" fontId="6" fillId="0" borderId="8" xfId="0" applyFont="1" applyBorder="1" applyAlignment="1">
      <alignment horizontal="left"/>
    </xf>
    <xf numFmtId="0" fontId="5" fillId="0" borderId="52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5" fillId="0" borderId="54" xfId="0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2" fontId="7" fillId="0" borderId="49" xfId="0" applyNumberFormat="1" applyFont="1" applyBorder="1" applyAlignment="1">
      <alignment horizontal="center" vertical="center" wrapText="1"/>
    </xf>
    <xf numFmtId="2" fontId="7" fillId="0" borderId="57" xfId="0" applyNumberFormat="1" applyFont="1" applyBorder="1" applyAlignment="1">
      <alignment horizontal="center" vertical="center" wrapText="1"/>
    </xf>
    <xf numFmtId="2" fontId="7" fillId="0" borderId="58" xfId="0" applyNumberFormat="1" applyFont="1" applyBorder="1" applyAlignment="1">
      <alignment horizontal="center" vertical="center" wrapText="1"/>
    </xf>
    <xf numFmtId="2" fontId="7" fillId="0" borderId="59" xfId="0" applyNumberFormat="1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right"/>
    </xf>
    <xf numFmtId="0" fontId="5" fillId="0" borderId="53" xfId="0" applyFont="1" applyFill="1" applyBorder="1" applyAlignment="1">
      <alignment horizontal="right"/>
    </xf>
    <xf numFmtId="0" fontId="5" fillId="0" borderId="54" xfId="0" applyFont="1" applyFill="1" applyBorder="1" applyAlignment="1">
      <alignment horizontal="right"/>
    </xf>
    <xf numFmtId="0" fontId="5" fillId="0" borderId="55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164" fontId="7" fillId="0" borderId="49" xfId="0" applyNumberFormat="1" applyFont="1" applyFill="1" applyBorder="1" applyAlignment="1">
      <alignment horizontal="center"/>
    </xf>
    <xf numFmtId="164" fontId="7" fillId="0" borderId="50" xfId="0" applyNumberFormat="1" applyFont="1" applyFill="1" applyBorder="1" applyAlignment="1">
      <alignment horizontal="center"/>
    </xf>
    <xf numFmtId="164" fontId="7" fillId="0" borderId="51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59" xfId="0" applyFont="1" applyBorder="1" applyAlignment="1">
      <alignment horizontal="center" vertical="center" wrapText="1"/>
    </xf>
    <xf numFmtId="2" fontId="7" fillId="0" borderId="50" xfId="0" applyNumberFormat="1" applyFont="1" applyFill="1" applyBorder="1" applyAlignment="1">
      <alignment horizontal="center" vertical="center" wrapText="1"/>
    </xf>
    <xf numFmtId="2" fontId="9" fillId="0" borderId="60" xfId="0" applyNumberFormat="1" applyFont="1" applyFill="1" applyBorder="1" applyAlignment="1">
      <alignment horizontal="center" vertical="center" wrapText="1"/>
    </xf>
    <xf numFmtId="2" fontId="13" fillId="0" borderId="61" xfId="0" applyNumberFormat="1" applyFont="1" applyBorder="1" applyAlignment="1">
      <alignment horizontal="center" vertical="center" wrapText="1"/>
    </xf>
    <xf numFmtId="2" fontId="13" fillId="0" borderId="45" xfId="0" applyNumberFormat="1" applyFont="1" applyBorder="1" applyAlignment="1">
      <alignment horizontal="center" vertical="center" wrapText="1"/>
    </xf>
    <xf numFmtId="2" fontId="13" fillId="0" borderId="62" xfId="0" applyNumberFormat="1" applyFont="1" applyBorder="1" applyAlignment="1">
      <alignment horizontal="center" vertical="center" wrapText="1"/>
    </xf>
    <xf numFmtId="2" fontId="13" fillId="0" borderId="63" xfId="0" applyNumberFormat="1" applyFont="1" applyBorder="1" applyAlignment="1">
      <alignment horizontal="center" vertical="center" wrapText="1"/>
    </xf>
    <xf numFmtId="2" fontId="13" fillId="0" borderId="64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2" fontId="5" fillId="0" borderId="65" xfId="0" applyNumberFormat="1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2" fontId="7" fillId="0" borderId="50" xfId="0" applyNumberFormat="1" applyFont="1" applyBorder="1" applyAlignment="1">
      <alignment horizontal="center" vertical="center" wrapText="1"/>
    </xf>
    <xf numFmtId="2" fontId="9" fillId="0" borderId="60" xfId="0" applyNumberFormat="1" applyFont="1" applyBorder="1" applyAlignment="1">
      <alignment horizontal="center" vertical="center" wrapText="1"/>
    </xf>
    <xf numFmtId="2" fontId="13" fillId="0" borderId="67" xfId="0" applyNumberFormat="1" applyFont="1" applyBorder="1" applyAlignment="1">
      <alignment horizontal="center" vertical="center" wrapText="1"/>
    </xf>
    <xf numFmtId="2" fontId="13" fillId="0" borderId="29" xfId="0" applyNumberFormat="1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13" fillId="0" borderId="69" xfId="0" applyNumberFormat="1" applyFont="1" applyFill="1" applyBorder="1" applyAlignment="1">
      <alignment horizontal="center"/>
    </xf>
    <xf numFmtId="165" fontId="13" fillId="0" borderId="46" xfId="0" applyNumberFormat="1" applyFont="1" applyFill="1" applyBorder="1" applyAlignment="1">
      <alignment horizontal="center"/>
    </xf>
    <xf numFmtId="177" fontId="13" fillId="0" borderId="16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2" fontId="13" fillId="0" borderId="49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/>
    </xf>
    <xf numFmtId="0" fontId="0" fillId="0" borderId="70" xfId="0" applyBorder="1" applyAlignment="1">
      <alignment/>
    </xf>
    <xf numFmtId="2" fontId="13" fillId="0" borderId="71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175" fontId="5" fillId="0" borderId="24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175" fontId="5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2"/>
  <sheetViews>
    <sheetView showGridLines="0" tabSelected="1" zoomScale="85" zoomScaleNormal="85" workbookViewId="0" topLeftCell="B2">
      <selection activeCell="S8" sqref="S8"/>
    </sheetView>
  </sheetViews>
  <sheetFormatPr defaultColWidth="9.140625" defaultRowHeight="12.75"/>
  <cols>
    <col min="1" max="1" width="4.421875" style="0" hidden="1" customWidth="1"/>
    <col min="2" max="2" width="41.140625" style="0" customWidth="1"/>
    <col min="3" max="3" width="13.7109375" style="0" customWidth="1"/>
    <col min="4" max="4" width="9.00390625" style="0" customWidth="1"/>
    <col min="5" max="5" width="19.57421875" style="0" customWidth="1"/>
    <col min="6" max="6" width="13.140625" style="18" customWidth="1"/>
    <col min="7" max="8" width="10.140625" style="18" customWidth="1"/>
    <col min="9" max="9" width="9.7109375" style="18" customWidth="1"/>
    <col min="10" max="10" width="10.28125" style="18" customWidth="1"/>
    <col min="11" max="11" width="9.28125" style="18" customWidth="1"/>
    <col min="12" max="12" width="10.28125" style="18" customWidth="1"/>
    <col min="13" max="13" width="9.7109375" style="18" customWidth="1"/>
    <col min="14" max="14" width="11.140625" style="18" customWidth="1"/>
    <col min="15" max="15" width="11.8515625" style="49" bestFit="1" customWidth="1"/>
    <col min="16" max="16" width="9.7109375" style="49" bestFit="1" customWidth="1"/>
    <col min="17" max="17" width="12.00390625" style="0" bestFit="1" customWidth="1"/>
    <col min="18" max="18" width="9.57421875" style="0" bestFit="1" customWidth="1"/>
    <col min="19" max="19" width="11.7109375" style="0" bestFit="1" customWidth="1"/>
  </cols>
  <sheetData>
    <row r="1" spans="1:15" ht="6.75" customHeight="1" hidden="1">
      <c r="A1" s="1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48"/>
    </row>
    <row r="2" spans="1:17" ht="14.25" customHeight="1">
      <c r="A2" s="152" t="s">
        <v>71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1"/>
      <c r="P2" s="151"/>
      <c r="Q2" s="151"/>
    </row>
    <row r="3" spans="1:15" ht="31.5" customHeight="1" thickBot="1">
      <c r="A3" s="153" t="s">
        <v>72</v>
      </c>
      <c r="B3" s="153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48"/>
    </row>
    <row r="4" spans="1:18" ht="18" customHeight="1" thickBot="1">
      <c r="A4" s="160"/>
      <c r="B4" s="162" t="s">
        <v>0</v>
      </c>
      <c r="C4" s="164" t="s">
        <v>77</v>
      </c>
      <c r="D4" s="191" t="s">
        <v>1</v>
      </c>
      <c r="E4" s="164" t="s">
        <v>2</v>
      </c>
      <c r="F4" s="181" t="s">
        <v>3</v>
      </c>
      <c r="G4" s="176" t="s">
        <v>99</v>
      </c>
      <c r="H4" s="177"/>
      <c r="I4" s="177"/>
      <c r="J4" s="177"/>
      <c r="K4" s="177"/>
      <c r="L4" s="177"/>
      <c r="M4" s="177"/>
      <c r="N4" s="177"/>
      <c r="O4" s="178"/>
      <c r="P4" s="178"/>
      <c r="Q4" s="178"/>
      <c r="R4" s="179"/>
    </row>
    <row r="5" spans="1:18" ht="45.75" customHeight="1" thickBot="1">
      <c r="A5" s="161"/>
      <c r="B5" s="163"/>
      <c r="C5" s="165"/>
      <c r="D5" s="192"/>
      <c r="E5" s="180"/>
      <c r="F5" s="182"/>
      <c r="G5" s="130" t="s">
        <v>4</v>
      </c>
      <c r="H5" s="131">
        <v>2007</v>
      </c>
      <c r="I5" s="132">
        <v>2008</v>
      </c>
      <c r="J5" s="132">
        <v>2009</v>
      </c>
      <c r="K5" s="132">
        <v>2010</v>
      </c>
      <c r="L5" s="132">
        <v>2011</v>
      </c>
      <c r="M5" s="132">
        <v>2012</v>
      </c>
      <c r="N5" s="132">
        <v>2013</v>
      </c>
      <c r="O5" s="132">
        <v>2014</v>
      </c>
      <c r="P5" s="132">
        <v>2015</v>
      </c>
      <c r="Q5" s="132">
        <v>2016</v>
      </c>
      <c r="R5" s="133">
        <v>2017</v>
      </c>
    </row>
    <row r="6" spans="1:18" ht="15">
      <c r="A6" s="75" t="s">
        <v>18</v>
      </c>
      <c r="B6" s="76" t="s">
        <v>73</v>
      </c>
      <c r="C6" s="77">
        <v>561.187</v>
      </c>
      <c r="D6" s="78">
        <v>268</v>
      </c>
      <c r="E6" s="79" t="s">
        <v>74</v>
      </c>
      <c r="F6" s="80">
        <v>112.237</v>
      </c>
      <c r="G6" s="81">
        <v>112.237</v>
      </c>
      <c r="H6" s="82">
        <v>0</v>
      </c>
      <c r="I6" s="83">
        <v>3.874</v>
      </c>
      <c r="J6" s="83">
        <v>6.233</v>
      </c>
      <c r="K6" s="83">
        <v>7.729</v>
      </c>
      <c r="L6" s="83">
        <v>11.683</v>
      </c>
      <c r="M6" s="83">
        <v>15.249</v>
      </c>
      <c r="N6" s="83">
        <v>18.63</v>
      </c>
      <c r="O6" s="83">
        <v>21.769</v>
      </c>
      <c r="P6" s="83">
        <v>24.408</v>
      </c>
      <c r="Q6" s="83">
        <v>2.657</v>
      </c>
      <c r="R6" s="84">
        <v>0</v>
      </c>
    </row>
    <row r="7" spans="1:18" ht="15.75" thickBot="1">
      <c r="A7" s="38" t="s">
        <v>19</v>
      </c>
      <c r="B7" s="66" t="s">
        <v>75</v>
      </c>
      <c r="C7" s="70">
        <v>240.95</v>
      </c>
      <c r="D7" s="68">
        <v>51</v>
      </c>
      <c r="E7" s="64" t="s">
        <v>76</v>
      </c>
      <c r="F7" s="60">
        <v>51</v>
      </c>
      <c r="G7" s="74">
        <v>51</v>
      </c>
      <c r="H7" s="71">
        <v>0</v>
      </c>
      <c r="I7" s="22">
        <v>10.357</v>
      </c>
      <c r="J7" s="22">
        <v>4.856</v>
      </c>
      <c r="K7" s="22">
        <v>8.358</v>
      </c>
      <c r="L7" s="22">
        <v>8.821</v>
      </c>
      <c r="M7" s="22">
        <v>9.356</v>
      </c>
      <c r="N7" s="22">
        <v>9.252</v>
      </c>
      <c r="O7" s="22">
        <v>0</v>
      </c>
      <c r="P7" s="22">
        <v>0</v>
      </c>
      <c r="Q7" s="22">
        <v>0</v>
      </c>
      <c r="R7" s="72">
        <v>0</v>
      </c>
    </row>
    <row r="8" spans="1:19" ht="20.25" customHeight="1" thickBot="1">
      <c r="A8" s="61"/>
      <c r="B8" s="67" t="s">
        <v>4</v>
      </c>
      <c r="C8" s="65">
        <f aca="true" t="shared" si="0" ref="C8:R8">SUM(C6:C7)</f>
        <v>802.137</v>
      </c>
      <c r="D8" s="69">
        <f t="shared" si="0"/>
        <v>319</v>
      </c>
      <c r="E8" s="65">
        <f t="shared" si="0"/>
        <v>0</v>
      </c>
      <c r="F8" s="85">
        <f t="shared" si="0"/>
        <v>163.237</v>
      </c>
      <c r="G8" s="86">
        <f t="shared" si="0"/>
        <v>163.237</v>
      </c>
      <c r="H8" s="63">
        <f t="shared" si="0"/>
        <v>0</v>
      </c>
      <c r="I8" s="62">
        <f t="shared" si="0"/>
        <v>14.231</v>
      </c>
      <c r="J8" s="62">
        <f t="shared" si="0"/>
        <v>11.088999999999999</v>
      </c>
      <c r="K8" s="62">
        <f t="shared" si="0"/>
        <v>16.087</v>
      </c>
      <c r="L8" s="62">
        <f t="shared" si="0"/>
        <v>20.503999999999998</v>
      </c>
      <c r="M8" s="62">
        <f t="shared" si="0"/>
        <v>24.605</v>
      </c>
      <c r="N8" s="62">
        <f t="shared" si="0"/>
        <v>27.881999999999998</v>
      </c>
      <c r="O8" s="62">
        <f t="shared" si="0"/>
        <v>21.769</v>
      </c>
      <c r="P8" s="62">
        <f t="shared" si="0"/>
        <v>24.408</v>
      </c>
      <c r="Q8" s="87">
        <f t="shared" si="0"/>
        <v>2.657</v>
      </c>
      <c r="R8" s="73">
        <f t="shared" si="0"/>
        <v>0</v>
      </c>
      <c r="S8" s="147"/>
    </row>
    <row r="9" spans="1:18" ht="14.25">
      <c r="A9" s="2"/>
      <c r="B9" s="3"/>
      <c r="C9" s="4"/>
      <c r="D9" s="5"/>
      <c r="E9" s="5"/>
      <c r="F9" s="23"/>
      <c r="G9" s="23"/>
      <c r="H9" s="23"/>
      <c r="I9" s="23"/>
      <c r="J9" s="23"/>
      <c r="K9" s="23"/>
      <c r="L9" s="23"/>
      <c r="M9" s="23"/>
      <c r="N9" s="23"/>
      <c r="Q9" s="89"/>
      <c r="R9" s="89"/>
    </row>
    <row r="10" spans="1:18" ht="14.25" customHeight="1" hidden="1">
      <c r="A10" s="154"/>
      <c r="B10" s="155"/>
      <c r="C10" s="155"/>
      <c r="D10" s="155"/>
      <c r="E10" s="155"/>
      <c r="F10" s="156"/>
      <c r="G10" s="148" t="s">
        <v>3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50"/>
    </row>
    <row r="11" spans="1:18" ht="15" hidden="1">
      <c r="A11" s="157"/>
      <c r="B11" s="158"/>
      <c r="C11" s="158"/>
      <c r="D11" s="158"/>
      <c r="E11" s="158"/>
      <c r="F11" s="159"/>
      <c r="G11" s="134" t="s">
        <v>4</v>
      </c>
      <c r="H11" s="135">
        <v>2007</v>
      </c>
      <c r="I11" s="135">
        <v>2008</v>
      </c>
      <c r="J11" s="135">
        <v>2009</v>
      </c>
      <c r="K11" s="135">
        <v>2010</v>
      </c>
      <c r="L11" s="135">
        <v>2011</v>
      </c>
      <c r="M11" s="135">
        <v>2012</v>
      </c>
      <c r="N11" s="135">
        <v>2013</v>
      </c>
      <c r="O11" s="135">
        <v>2014</v>
      </c>
      <c r="P11" s="135">
        <v>2015</v>
      </c>
      <c r="Q11" s="135">
        <v>2016</v>
      </c>
      <c r="R11" s="136">
        <v>2017</v>
      </c>
    </row>
    <row r="12" spans="1:18" ht="15" hidden="1">
      <c r="A12" s="38" t="s">
        <v>18</v>
      </c>
      <c r="B12" s="28" t="s">
        <v>8</v>
      </c>
      <c r="C12" s="6">
        <v>585.018</v>
      </c>
      <c r="D12" s="29">
        <v>175</v>
      </c>
      <c r="E12" s="30" t="s">
        <v>14</v>
      </c>
      <c r="F12" s="8"/>
      <c r="G12" s="8">
        <f aca="true" t="shared" si="1" ref="G12:G33">SUM(H12:R12)</f>
        <v>116.658</v>
      </c>
      <c r="H12" s="8">
        <v>14.625</v>
      </c>
      <c r="I12" s="8">
        <v>13.143</v>
      </c>
      <c r="J12" s="8">
        <v>13.651</v>
      </c>
      <c r="K12" s="8">
        <v>14.764</v>
      </c>
      <c r="L12" s="8">
        <v>14.938</v>
      </c>
      <c r="M12" s="8">
        <v>15.024</v>
      </c>
      <c r="N12" s="8">
        <v>15.024</v>
      </c>
      <c r="O12" s="53">
        <v>15.489</v>
      </c>
      <c r="P12" s="50">
        <v>0</v>
      </c>
      <c r="Q12" s="8">
        <v>0</v>
      </c>
      <c r="R12" s="9">
        <v>0</v>
      </c>
    </row>
    <row r="13" spans="1:18" ht="15" hidden="1">
      <c r="A13" s="38" t="s">
        <v>19</v>
      </c>
      <c r="B13" s="31" t="s">
        <v>9</v>
      </c>
      <c r="C13" s="32">
        <v>1982.996</v>
      </c>
      <c r="D13" s="33">
        <v>392</v>
      </c>
      <c r="E13" s="34" t="s">
        <v>15</v>
      </c>
      <c r="F13" s="35"/>
      <c r="G13" s="8">
        <f t="shared" si="1"/>
        <v>297.449</v>
      </c>
      <c r="H13" s="8">
        <v>0</v>
      </c>
      <c r="I13" s="8">
        <v>70.685</v>
      </c>
      <c r="J13" s="8">
        <v>107.278</v>
      </c>
      <c r="K13" s="8">
        <v>109.556</v>
      </c>
      <c r="L13" s="8">
        <v>9.93</v>
      </c>
      <c r="M13" s="8">
        <v>0</v>
      </c>
      <c r="N13" s="8">
        <v>0</v>
      </c>
      <c r="O13" s="53">
        <v>0</v>
      </c>
      <c r="P13" s="53">
        <v>0</v>
      </c>
      <c r="Q13" s="8">
        <v>0</v>
      </c>
      <c r="R13" s="9">
        <v>0</v>
      </c>
    </row>
    <row r="14" spans="1:18" ht="15" hidden="1">
      <c r="A14" s="38" t="s">
        <v>5</v>
      </c>
      <c r="B14" s="36" t="s">
        <v>35</v>
      </c>
      <c r="C14" s="6">
        <v>675.6915</v>
      </c>
      <c r="D14" s="29">
        <v>100</v>
      </c>
      <c r="E14" s="30" t="s">
        <v>20</v>
      </c>
      <c r="F14" s="8"/>
      <c r="G14" s="8">
        <f t="shared" si="1"/>
        <v>121.84400000000001</v>
      </c>
      <c r="H14" s="8">
        <v>5.005</v>
      </c>
      <c r="I14" s="8">
        <v>6.891</v>
      </c>
      <c r="J14" s="8">
        <v>6.858</v>
      </c>
      <c r="K14" s="8">
        <v>14.982</v>
      </c>
      <c r="L14" s="8">
        <v>13.913</v>
      </c>
      <c r="M14" s="8">
        <v>15.845</v>
      </c>
      <c r="N14" s="8">
        <v>19.549</v>
      </c>
      <c r="O14" s="54">
        <v>18.759</v>
      </c>
      <c r="P14" s="53">
        <v>20.042</v>
      </c>
      <c r="Q14" s="8">
        <v>0</v>
      </c>
      <c r="R14" s="9">
        <v>0</v>
      </c>
    </row>
    <row r="15" spans="1:18" ht="15" hidden="1">
      <c r="A15" s="38" t="s">
        <v>27</v>
      </c>
      <c r="B15" s="36" t="s">
        <v>12</v>
      </c>
      <c r="C15" s="6">
        <v>255.475</v>
      </c>
      <c r="D15" s="29">
        <v>270</v>
      </c>
      <c r="E15" s="30" t="s">
        <v>23</v>
      </c>
      <c r="F15" s="8"/>
      <c r="G15" s="8">
        <f t="shared" si="1"/>
        <v>98.358</v>
      </c>
      <c r="H15" s="24">
        <v>2.973</v>
      </c>
      <c r="I15" s="24">
        <v>4.856</v>
      </c>
      <c r="J15" s="24">
        <v>7.463</v>
      </c>
      <c r="K15" s="24">
        <v>10.342</v>
      </c>
      <c r="L15" s="24">
        <v>12.488</v>
      </c>
      <c r="M15" s="24">
        <v>14.47</v>
      </c>
      <c r="N15" s="24">
        <v>17.278</v>
      </c>
      <c r="O15" s="54">
        <v>18.026</v>
      </c>
      <c r="P15" s="53">
        <v>10.462</v>
      </c>
      <c r="Q15" s="8">
        <v>0</v>
      </c>
      <c r="R15" s="9">
        <v>0</v>
      </c>
    </row>
    <row r="16" spans="1:18" ht="15" hidden="1">
      <c r="A16" s="38" t="s">
        <v>31</v>
      </c>
      <c r="B16" s="36" t="s">
        <v>10</v>
      </c>
      <c r="C16" s="6">
        <v>484</v>
      </c>
      <c r="D16" s="29">
        <v>60</v>
      </c>
      <c r="E16" s="30" t="s">
        <v>16</v>
      </c>
      <c r="F16" s="8"/>
      <c r="G16" s="8">
        <f t="shared" si="1"/>
        <v>59</v>
      </c>
      <c r="H16" s="8">
        <v>0.2</v>
      </c>
      <c r="I16" s="8">
        <v>4.6</v>
      </c>
      <c r="J16" s="8">
        <v>6</v>
      </c>
      <c r="K16" s="8">
        <v>6.2</v>
      </c>
      <c r="L16" s="8">
        <v>6.4</v>
      </c>
      <c r="M16" s="8">
        <v>6.6</v>
      </c>
      <c r="N16" s="8">
        <v>6.9</v>
      </c>
      <c r="O16" s="53">
        <v>7.1</v>
      </c>
      <c r="P16" s="53">
        <v>7.3</v>
      </c>
      <c r="Q16" s="8">
        <v>7.7</v>
      </c>
      <c r="R16" s="9">
        <v>0</v>
      </c>
    </row>
    <row r="17" spans="1:18" ht="15" hidden="1">
      <c r="A17" s="39" t="s">
        <v>32</v>
      </c>
      <c r="B17" s="37" t="s">
        <v>36</v>
      </c>
      <c r="C17" s="6">
        <v>1213</v>
      </c>
      <c r="D17" s="29">
        <v>477</v>
      </c>
      <c r="E17" s="30" t="s">
        <v>21</v>
      </c>
      <c r="F17" s="8"/>
      <c r="G17" s="8">
        <f t="shared" si="1"/>
        <v>292.35</v>
      </c>
      <c r="H17" s="8">
        <v>0</v>
      </c>
      <c r="I17" s="8">
        <v>18.3</v>
      </c>
      <c r="J17" s="8">
        <v>64.6</v>
      </c>
      <c r="K17" s="8">
        <v>68.9</v>
      </c>
      <c r="L17" s="8">
        <v>72.1</v>
      </c>
      <c r="M17" s="8">
        <v>68.45</v>
      </c>
      <c r="N17" s="8">
        <v>0</v>
      </c>
      <c r="O17" s="8">
        <v>0</v>
      </c>
      <c r="P17" s="8">
        <v>0</v>
      </c>
      <c r="Q17" s="8">
        <v>0</v>
      </c>
      <c r="R17" s="9">
        <v>0</v>
      </c>
    </row>
    <row r="18" spans="1:18" ht="15" hidden="1">
      <c r="A18" s="39" t="s">
        <v>22</v>
      </c>
      <c r="B18" s="37" t="s">
        <v>37</v>
      </c>
      <c r="C18" s="6">
        <v>563.716</v>
      </c>
      <c r="D18" s="29">
        <v>71</v>
      </c>
      <c r="E18" s="30" t="s">
        <v>25</v>
      </c>
      <c r="F18" s="8"/>
      <c r="G18" s="8">
        <f t="shared" si="1"/>
        <v>80.87</v>
      </c>
      <c r="H18" s="8">
        <v>0</v>
      </c>
      <c r="I18" s="8">
        <v>0.489</v>
      </c>
      <c r="J18" s="8">
        <v>1.189</v>
      </c>
      <c r="K18" s="8">
        <v>1.9</v>
      </c>
      <c r="L18" s="8">
        <v>2.647</v>
      </c>
      <c r="M18" s="8">
        <v>11.853</v>
      </c>
      <c r="N18" s="8">
        <v>10.101</v>
      </c>
      <c r="O18" s="54">
        <v>11.411</v>
      </c>
      <c r="P18" s="53">
        <v>12.879</v>
      </c>
      <c r="Q18" s="8">
        <v>13.712</v>
      </c>
      <c r="R18" s="9">
        <v>14.689</v>
      </c>
    </row>
    <row r="19" spans="1:18" ht="15" hidden="1">
      <c r="A19" s="40" t="s">
        <v>33</v>
      </c>
      <c r="B19" s="36" t="s">
        <v>11</v>
      </c>
      <c r="C19" s="6">
        <v>607.074</v>
      </c>
      <c r="D19" s="29">
        <v>512</v>
      </c>
      <c r="E19" s="30" t="s">
        <v>17</v>
      </c>
      <c r="F19" s="8"/>
      <c r="G19" s="8">
        <f t="shared" si="1"/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7">
        <v>0</v>
      </c>
    </row>
    <row r="20" spans="1:18" ht="15" hidden="1">
      <c r="A20" s="38" t="s">
        <v>34</v>
      </c>
      <c r="B20" s="36" t="s">
        <v>13</v>
      </c>
      <c r="C20" s="6">
        <v>540</v>
      </c>
      <c r="D20" s="29">
        <v>300</v>
      </c>
      <c r="E20" s="30" t="s">
        <v>24</v>
      </c>
      <c r="F20" s="8"/>
      <c r="G20" s="8">
        <f t="shared" si="1"/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5">
        <v>0</v>
      </c>
    </row>
    <row r="21" spans="1:18" ht="15" hidden="1">
      <c r="A21" s="38" t="s">
        <v>38</v>
      </c>
      <c r="B21" s="36" t="s">
        <v>40</v>
      </c>
      <c r="C21" s="6">
        <v>991.8</v>
      </c>
      <c r="D21" s="29">
        <v>250</v>
      </c>
      <c r="E21" s="30" t="s">
        <v>41</v>
      </c>
      <c r="F21" s="8"/>
      <c r="G21" s="8">
        <f t="shared" si="1"/>
        <v>239.04999999999998</v>
      </c>
      <c r="H21" s="24">
        <v>0</v>
      </c>
      <c r="I21" s="24">
        <v>0</v>
      </c>
      <c r="J21" s="24">
        <v>1.372</v>
      </c>
      <c r="K21" s="24">
        <v>5.233</v>
      </c>
      <c r="L21" s="24">
        <v>15.211</v>
      </c>
      <c r="M21" s="24">
        <v>35.37</v>
      </c>
      <c r="N21" s="24">
        <v>46.953</v>
      </c>
      <c r="O21" s="54">
        <v>59.312</v>
      </c>
      <c r="P21" s="53">
        <v>63.223</v>
      </c>
      <c r="Q21" s="24">
        <v>12.376</v>
      </c>
      <c r="R21" s="25">
        <v>0</v>
      </c>
    </row>
    <row r="22" spans="1:18" ht="15" hidden="1">
      <c r="A22" s="38" t="s">
        <v>39</v>
      </c>
      <c r="B22" s="36" t="s">
        <v>47</v>
      </c>
      <c r="C22" s="6">
        <v>479.7</v>
      </c>
      <c r="D22" s="29">
        <v>158</v>
      </c>
      <c r="E22" s="30" t="s">
        <v>48</v>
      </c>
      <c r="F22" s="8"/>
      <c r="G22" s="8">
        <f t="shared" si="1"/>
        <v>141.651</v>
      </c>
      <c r="H22" s="24">
        <v>3.945</v>
      </c>
      <c r="I22" s="24">
        <v>16.412</v>
      </c>
      <c r="J22" s="24">
        <v>16.87</v>
      </c>
      <c r="K22" s="24">
        <v>17.336</v>
      </c>
      <c r="L22" s="24">
        <v>17.809</v>
      </c>
      <c r="M22" s="24">
        <v>18.287</v>
      </c>
      <c r="N22" s="24">
        <v>18.742</v>
      </c>
      <c r="O22" s="54">
        <v>19.2</v>
      </c>
      <c r="P22" s="55">
        <v>13.05</v>
      </c>
      <c r="Q22" s="24">
        <v>0</v>
      </c>
      <c r="R22" s="25">
        <v>0</v>
      </c>
    </row>
    <row r="23" spans="1:18" ht="15" hidden="1">
      <c r="A23" s="38" t="s">
        <v>44</v>
      </c>
      <c r="B23" s="36" t="s">
        <v>49</v>
      </c>
      <c r="C23" s="6">
        <v>306.4</v>
      </c>
      <c r="D23" s="29">
        <v>156</v>
      </c>
      <c r="E23" s="30" t="s">
        <v>21</v>
      </c>
      <c r="F23" s="8"/>
      <c r="G23" s="8">
        <f t="shared" si="1"/>
        <v>105.25999999999998</v>
      </c>
      <c r="H23" s="24">
        <v>0</v>
      </c>
      <c r="I23" s="24">
        <v>10.526</v>
      </c>
      <c r="J23" s="24">
        <v>10.526</v>
      </c>
      <c r="K23" s="24">
        <v>10.526</v>
      </c>
      <c r="L23" s="24">
        <v>10.526</v>
      </c>
      <c r="M23" s="24">
        <v>10.526</v>
      </c>
      <c r="N23" s="24">
        <v>10.526</v>
      </c>
      <c r="O23" s="24">
        <v>10.526</v>
      </c>
      <c r="P23" s="24">
        <v>10.526</v>
      </c>
      <c r="Q23" s="24">
        <v>10.526</v>
      </c>
      <c r="R23" s="25">
        <v>10.526</v>
      </c>
    </row>
    <row r="24" spans="1:18" ht="15" hidden="1">
      <c r="A24" s="38" t="s">
        <v>45</v>
      </c>
      <c r="B24" s="36" t="s">
        <v>50</v>
      </c>
      <c r="C24" s="6">
        <v>1086.778</v>
      </c>
      <c r="D24" s="29">
        <v>103</v>
      </c>
      <c r="E24" s="30" t="s">
        <v>21</v>
      </c>
      <c r="F24" s="8"/>
      <c r="G24" s="8">
        <f t="shared" si="1"/>
        <v>421.94699999999995</v>
      </c>
      <c r="H24" s="24">
        <v>0</v>
      </c>
      <c r="I24" s="24">
        <v>14.6647</v>
      </c>
      <c r="J24" s="24">
        <v>22.1257</v>
      </c>
      <c r="K24" s="24">
        <v>24.3427</v>
      </c>
      <c r="L24" s="24">
        <v>32.0247</v>
      </c>
      <c r="M24" s="24">
        <v>48.3217</v>
      </c>
      <c r="N24" s="24">
        <v>56.2487</v>
      </c>
      <c r="O24" s="54">
        <v>56.3447</v>
      </c>
      <c r="P24" s="53">
        <v>55.6647</v>
      </c>
      <c r="Q24" s="24">
        <v>56.1047</v>
      </c>
      <c r="R24" s="25">
        <v>56.1047</v>
      </c>
    </row>
    <row r="25" spans="1:18" ht="15" hidden="1">
      <c r="A25" s="38" t="s">
        <v>46</v>
      </c>
      <c r="B25" s="36" t="s">
        <v>58</v>
      </c>
      <c r="C25" s="6">
        <v>236.6</v>
      </c>
      <c r="D25" s="29">
        <v>800</v>
      </c>
      <c r="E25" s="30" t="s">
        <v>24</v>
      </c>
      <c r="F25" s="8"/>
      <c r="G25" s="8">
        <f t="shared" si="1"/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5">
        <v>0</v>
      </c>
    </row>
    <row r="26" spans="1:18" ht="15" hidden="1">
      <c r="A26" s="38" t="s">
        <v>51</v>
      </c>
      <c r="B26" s="36" t="s">
        <v>57</v>
      </c>
      <c r="C26" s="6">
        <v>275.221</v>
      </c>
      <c r="D26" s="29">
        <v>200</v>
      </c>
      <c r="E26" s="30" t="s">
        <v>62</v>
      </c>
      <c r="F26" s="8"/>
      <c r="G26" s="8">
        <f t="shared" si="1"/>
        <v>79.21100000000001</v>
      </c>
      <c r="H26" s="24">
        <v>0</v>
      </c>
      <c r="I26" s="24">
        <v>4.27</v>
      </c>
      <c r="J26" s="24">
        <v>5.003</v>
      </c>
      <c r="K26" s="24">
        <v>7.798</v>
      </c>
      <c r="L26" s="24">
        <v>8.734</v>
      </c>
      <c r="M26" s="24">
        <v>8.792</v>
      </c>
      <c r="N26" s="24">
        <v>10.392</v>
      </c>
      <c r="O26" s="24">
        <v>9.992</v>
      </c>
      <c r="P26" s="24">
        <v>12.441</v>
      </c>
      <c r="Q26" s="24">
        <v>11.789</v>
      </c>
      <c r="R26" s="25">
        <v>0</v>
      </c>
    </row>
    <row r="27" spans="1:18" ht="15" hidden="1">
      <c r="A27" s="38" t="s">
        <v>52</v>
      </c>
      <c r="B27" s="36" t="s">
        <v>59</v>
      </c>
      <c r="C27" s="6">
        <v>316</v>
      </c>
      <c r="D27" s="29">
        <v>92</v>
      </c>
      <c r="E27" s="30" t="s">
        <v>62</v>
      </c>
      <c r="F27" s="8"/>
      <c r="G27" s="8">
        <f t="shared" si="1"/>
        <v>101.59499999999998</v>
      </c>
      <c r="H27" s="24">
        <v>0</v>
      </c>
      <c r="I27" s="24">
        <v>10.1595</v>
      </c>
      <c r="J27" s="24">
        <v>10.1595</v>
      </c>
      <c r="K27" s="24">
        <v>10.1595</v>
      </c>
      <c r="L27" s="24">
        <v>10.1595</v>
      </c>
      <c r="M27" s="24">
        <v>10.1595</v>
      </c>
      <c r="N27" s="24">
        <v>10.1595</v>
      </c>
      <c r="O27" s="24">
        <v>10.1595</v>
      </c>
      <c r="P27" s="24">
        <v>10.1595</v>
      </c>
      <c r="Q27" s="24">
        <v>10.1595</v>
      </c>
      <c r="R27" s="25">
        <v>10.1595</v>
      </c>
    </row>
    <row r="28" spans="1:18" ht="15" hidden="1">
      <c r="A28" s="38" t="s">
        <v>53</v>
      </c>
      <c r="B28" s="36" t="s">
        <v>60</v>
      </c>
      <c r="C28" s="6">
        <v>1460</v>
      </c>
      <c r="D28" s="29">
        <v>220</v>
      </c>
      <c r="E28" s="30" t="s">
        <v>63</v>
      </c>
      <c r="F28" s="8"/>
      <c r="G28" s="8">
        <f t="shared" si="1"/>
        <v>240</v>
      </c>
      <c r="H28" s="24">
        <v>0</v>
      </c>
      <c r="I28" s="24">
        <v>24</v>
      </c>
      <c r="J28" s="24">
        <v>24</v>
      </c>
      <c r="K28" s="24">
        <v>24</v>
      </c>
      <c r="L28" s="24">
        <v>24</v>
      </c>
      <c r="M28" s="24">
        <v>24</v>
      </c>
      <c r="N28" s="24">
        <v>24</v>
      </c>
      <c r="O28" s="24">
        <v>24</v>
      </c>
      <c r="P28" s="24">
        <v>24</v>
      </c>
      <c r="Q28" s="24">
        <v>24</v>
      </c>
      <c r="R28" s="25">
        <v>24</v>
      </c>
    </row>
    <row r="29" spans="1:18" ht="15" hidden="1">
      <c r="A29" s="38" t="s">
        <v>54</v>
      </c>
      <c r="B29" s="36" t="s">
        <v>61</v>
      </c>
      <c r="C29" s="6">
        <v>378.1</v>
      </c>
      <c r="D29" s="29">
        <v>330</v>
      </c>
      <c r="E29" s="30" t="s">
        <v>63</v>
      </c>
      <c r="F29" s="8"/>
      <c r="G29" s="8">
        <f t="shared" si="1"/>
        <v>91.08499999999998</v>
      </c>
      <c r="H29" s="24">
        <v>0</v>
      </c>
      <c r="I29" s="24">
        <v>9.1085</v>
      </c>
      <c r="J29" s="24">
        <v>9.1085</v>
      </c>
      <c r="K29" s="24">
        <v>9.1085</v>
      </c>
      <c r="L29" s="24">
        <v>9.1085</v>
      </c>
      <c r="M29" s="24">
        <v>9.1085</v>
      </c>
      <c r="N29" s="24">
        <v>9.1085</v>
      </c>
      <c r="O29" s="24">
        <v>9.1085</v>
      </c>
      <c r="P29" s="24">
        <v>9.1085</v>
      </c>
      <c r="Q29" s="24">
        <v>9.1085</v>
      </c>
      <c r="R29" s="25">
        <v>9.1085</v>
      </c>
    </row>
    <row r="30" spans="1:18" ht="15" hidden="1">
      <c r="A30" s="38" t="s">
        <v>55</v>
      </c>
      <c r="B30" s="36" t="s">
        <v>28</v>
      </c>
      <c r="C30" s="6">
        <v>338.062</v>
      </c>
      <c r="D30" s="29">
        <v>206</v>
      </c>
      <c r="E30" s="30" t="s">
        <v>64</v>
      </c>
      <c r="F30" s="8"/>
      <c r="G30" s="8">
        <f t="shared" si="1"/>
        <v>86.847</v>
      </c>
      <c r="H30" s="24">
        <v>15.922</v>
      </c>
      <c r="I30" s="24">
        <v>15.056</v>
      </c>
      <c r="J30" s="24">
        <v>13.653</v>
      </c>
      <c r="K30" s="24">
        <v>12.391</v>
      </c>
      <c r="L30" s="24">
        <v>11.685</v>
      </c>
      <c r="M30" s="24">
        <v>11.637</v>
      </c>
      <c r="N30" s="24">
        <v>6.503</v>
      </c>
      <c r="O30" s="54">
        <v>0</v>
      </c>
      <c r="P30" s="53">
        <v>0</v>
      </c>
      <c r="Q30" s="24">
        <v>0</v>
      </c>
      <c r="R30" s="25">
        <v>0</v>
      </c>
    </row>
    <row r="31" spans="1:18" ht="15" hidden="1">
      <c r="A31" s="38" t="s">
        <v>56</v>
      </c>
      <c r="B31" s="36" t="s">
        <v>65</v>
      </c>
      <c r="C31" s="6">
        <v>390.309845</v>
      </c>
      <c r="D31" s="29">
        <v>106</v>
      </c>
      <c r="E31" s="30" t="s">
        <v>66</v>
      </c>
      <c r="F31" s="8"/>
      <c r="G31" s="8">
        <f t="shared" si="1"/>
        <v>113.957</v>
      </c>
      <c r="H31" s="24">
        <v>0</v>
      </c>
      <c r="I31" s="24">
        <v>5.5</v>
      </c>
      <c r="J31" s="24">
        <v>9.9</v>
      </c>
      <c r="K31" s="24">
        <v>11.4</v>
      </c>
      <c r="L31" s="24">
        <v>11.5</v>
      </c>
      <c r="M31" s="24">
        <v>12.4</v>
      </c>
      <c r="N31" s="24">
        <v>12.6</v>
      </c>
      <c r="O31" s="54">
        <v>12.6</v>
      </c>
      <c r="P31" s="53">
        <v>12.7</v>
      </c>
      <c r="Q31" s="24">
        <v>13</v>
      </c>
      <c r="R31" s="25">
        <v>12.357</v>
      </c>
    </row>
    <row r="32" spans="1:18" ht="15" hidden="1">
      <c r="A32" s="38" t="s">
        <v>67</v>
      </c>
      <c r="B32" s="36" t="s">
        <v>68</v>
      </c>
      <c r="C32" s="6">
        <v>472.5</v>
      </c>
      <c r="D32" s="29">
        <v>200</v>
      </c>
      <c r="E32" s="30" t="s">
        <v>69</v>
      </c>
      <c r="F32" s="8"/>
      <c r="G32" s="8">
        <f t="shared" si="1"/>
        <v>164.02</v>
      </c>
      <c r="H32" s="24">
        <v>0</v>
      </c>
      <c r="I32" s="24">
        <v>1.463</v>
      </c>
      <c r="J32" s="24">
        <v>9.518</v>
      </c>
      <c r="K32" s="24">
        <v>16.218</v>
      </c>
      <c r="L32" s="24">
        <v>17.962</v>
      </c>
      <c r="M32" s="24">
        <v>28.611</v>
      </c>
      <c r="N32" s="24">
        <v>31.162</v>
      </c>
      <c r="O32" s="54">
        <v>32.777</v>
      </c>
      <c r="P32" s="53">
        <v>26.309</v>
      </c>
      <c r="Q32" s="24">
        <v>0</v>
      </c>
      <c r="R32" s="25">
        <v>0</v>
      </c>
    </row>
    <row r="33" spans="1:18" ht="15" hidden="1">
      <c r="A33" s="38" t="s">
        <v>70</v>
      </c>
      <c r="B33" s="36" t="s">
        <v>42</v>
      </c>
      <c r="C33" s="6">
        <v>102.85</v>
      </c>
      <c r="D33" s="29">
        <v>255</v>
      </c>
      <c r="E33" s="30" t="s">
        <v>43</v>
      </c>
      <c r="F33" s="8"/>
      <c r="G33" s="8">
        <f t="shared" si="1"/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5">
        <v>0</v>
      </c>
    </row>
    <row r="34" spans="1:18" ht="15" hidden="1" thickBot="1">
      <c r="A34" s="41"/>
      <c r="B34" s="42" t="s">
        <v>4</v>
      </c>
      <c r="C34" s="43">
        <f>SUM(C12:C33)</f>
        <v>13741.291345000001</v>
      </c>
      <c r="D34" s="44">
        <f>SUM(D12:D33)</f>
        <v>5433</v>
      </c>
      <c r="E34" s="45" t="s">
        <v>26</v>
      </c>
      <c r="F34" s="46"/>
      <c r="G34" s="46">
        <f>SUM(G12:G33)</f>
        <v>2851.152</v>
      </c>
      <c r="H34" s="46">
        <f aca="true" t="shared" si="2" ref="H34:R34">SUM(H12:H33)</f>
        <v>42.67</v>
      </c>
      <c r="I34" s="46">
        <f t="shared" si="2"/>
        <v>230.12370000000004</v>
      </c>
      <c r="J34" s="46">
        <f t="shared" si="2"/>
        <v>339.27469999999994</v>
      </c>
      <c r="K34" s="46">
        <f t="shared" si="2"/>
        <v>375.1567</v>
      </c>
      <c r="L34" s="46">
        <f t="shared" si="2"/>
        <v>301.13570000000004</v>
      </c>
      <c r="M34" s="46">
        <f t="shared" si="2"/>
        <v>349.4547</v>
      </c>
      <c r="N34" s="46">
        <f t="shared" si="2"/>
        <v>305.24670000000003</v>
      </c>
      <c r="O34" s="46">
        <f t="shared" si="2"/>
        <v>314.80469999999997</v>
      </c>
      <c r="P34" s="46">
        <f t="shared" si="2"/>
        <v>287.8647</v>
      </c>
      <c r="Q34" s="46">
        <f t="shared" si="2"/>
        <v>168.4757</v>
      </c>
      <c r="R34" s="47">
        <f t="shared" si="2"/>
        <v>136.94469999999998</v>
      </c>
    </row>
    <row r="35" spans="1:18" ht="15" hidden="1" thickBot="1">
      <c r="A35" s="2"/>
      <c r="B35" s="11"/>
      <c r="C35" s="20"/>
      <c r="D35" s="21"/>
      <c r="E35" s="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4.25" customHeight="1" hidden="1">
      <c r="A36" s="154"/>
      <c r="B36" s="155"/>
      <c r="C36" s="155"/>
      <c r="D36" s="155"/>
      <c r="E36" s="155"/>
      <c r="F36" s="156"/>
      <c r="G36" s="148" t="s">
        <v>6</v>
      </c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50"/>
    </row>
    <row r="37" spans="1:18" ht="15" hidden="1">
      <c r="A37" s="157"/>
      <c r="B37" s="158"/>
      <c r="C37" s="158"/>
      <c r="D37" s="158"/>
      <c r="E37" s="158"/>
      <c r="F37" s="159"/>
      <c r="G37" s="134" t="s">
        <v>4</v>
      </c>
      <c r="H37" s="135">
        <v>2007</v>
      </c>
      <c r="I37" s="135">
        <v>2008</v>
      </c>
      <c r="J37" s="135">
        <v>2009</v>
      </c>
      <c r="K37" s="135">
        <v>2010</v>
      </c>
      <c r="L37" s="135">
        <v>2011</v>
      </c>
      <c r="M37" s="135">
        <v>2012</v>
      </c>
      <c r="N37" s="135">
        <v>2013</v>
      </c>
      <c r="O37" s="135">
        <v>2014</v>
      </c>
      <c r="P37" s="135">
        <v>2015</v>
      </c>
      <c r="Q37" s="135">
        <v>2016</v>
      </c>
      <c r="R37" s="136">
        <v>2017</v>
      </c>
    </row>
    <row r="38" spans="1:18" ht="15" hidden="1">
      <c r="A38" s="38" t="s">
        <v>18</v>
      </c>
      <c r="B38" s="28" t="s">
        <v>8</v>
      </c>
      <c r="C38" s="6">
        <v>585.018</v>
      </c>
      <c r="D38" s="29">
        <v>175</v>
      </c>
      <c r="E38" s="30" t="s">
        <v>14</v>
      </c>
      <c r="F38" s="8"/>
      <c r="G38" s="8">
        <f aca="true" t="shared" si="3" ref="G38:G59">SUM(H38:R38)</f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53">
        <v>0</v>
      </c>
      <c r="P38" s="50">
        <v>0</v>
      </c>
      <c r="Q38" s="8">
        <v>0</v>
      </c>
      <c r="R38" s="9">
        <v>0</v>
      </c>
    </row>
    <row r="39" spans="1:18" ht="15" hidden="1">
      <c r="A39" s="38" t="s">
        <v>19</v>
      </c>
      <c r="B39" s="31" t="s">
        <v>9</v>
      </c>
      <c r="C39" s="32">
        <v>1982.996</v>
      </c>
      <c r="D39" s="33">
        <v>392</v>
      </c>
      <c r="E39" s="34" t="s">
        <v>15</v>
      </c>
      <c r="F39" s="35"/>
      <c r="G39" s="8">
        <f t="shared" si="3"/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53">
        <v>0</v>
      </c>
      <c r="P39" s="50">
        <v>0</v>
      </c>
      <c r="Q39" s="8">
        <v>0</v>
      </c>
      <c r="R39" s="9">
        <v>0</v>
      </c>
    </row>
    <row r="40" spans="1:18" ht="15" hidden="1">
      <c r="A40" s="38" t="s">
        <v>5</v>
      </c>
      <c r="B40" s="36" t="s">
        <v>35</v>
      </c>
      <c r="C40" s="6">
        <v>675.6915</v>
      </c>
      <c r="D40" s="29">
        <v>100</v>
      </c>
      <c r="E40" s="30" t="s">
        <v>20</v>
      </c>
      <c r="F40" s="8"/>
      <c r="G40" s="8">
        <f t="shared" si="3"/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54">
        <v>0</v>
      </c>
      <c r="P40" s="53">
        <v>0</v>
      </c>
      <c r="Q40" s="8">
        <v>0</v>
      </c>
      <c r="R40" s="9">
        <v>0</v>
      </c>
    </row>
    <row r="41" spans="1:18" ht="15" hidden="1">
      <c r="A41" s="38" t="s">
        <v>27</v>
      </c>
      <c r="B41" s="36" t="s">
        <v>12</v>
      </c>
      <c r="C41" s="6">
        <v>255.475</v>
      </c>
      <c r="D41" s="29">
        <v>270</v>
      </c>
      <c r="E41" s="30" t="s">
        <v>23</v>
      </c>
      <c r="F41" s="8"/>
      <c r="G41" s="8">
        <f t="shared" si="3"/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9">
        <v>0</v>
      </c>
    </row>
    <row r="42" spans="1:18" ht="15" hidden="1">
      <c r="A42" s="38" t="s">
        <v>31</v>
      </c>
      <c r="B42" s="36" t="s">
        <v>10</v>
      </c>
      <c r="C42" s="6">
        <v>484</v>
      </c>
      <c r="D42" s="29">
        <v>60</v>
      </c>
      <c r="E42" s="30" t="s">
        <v>16</v>
      </c>
      <c r="F42" s="8"/>
      <c r="G42" s="8">
        <f t="shared" si="3"/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9">
        <v>0</v>
      </c>
    </row>
    <row r="43" spans="1:18" ht="15" hidden="1">
      <c r="A43" s="39" t="s">
        <v>32</v>
      </c>
      <c r="B43" s="37" t="s">
        <v>36</v>
      </c>
      <c r="C43" s="6">
        <v>1213</v>
      </c>
      <c r="D43" s="29">
        <v>477</v>
      </c>
      <c r="E43" s="30" t="s">
        <v>21</v>
      </c>
      <c r="F43" s="8"/>
      <c r="G43" s="8">
        <f t="shared" si="3"/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9">
        <v>0</v>
      </c>
    </row>
    <row r="44" spans="1:18" ht="15" hidden="1">
      <c r="A44" s="39" t="s">
        <v>22</v>
      </c>
      <c r="B44" s="37" t="s">
        <v>37</v>
      </c>
      <c r="C44" s="6">
        <v>563.716</v>
      </c>
      <c r="D44" s="29">
        <v>71</v>
      </c>
      <c r="E44" s="30" t="s">
        <v>25</v>
      </c>
      <c r="F44" s="8"/>
      <c r="G44" s="8">
        <f t="shared" si="3"/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9">
        <v>0</v>
      </c>
    </row>
    <row r="45" spans="1:18" ht="15" hidden="1">
      <c r="A45" s="40" t="s">
        <v>33</v>
      </c>
      <c r="B45" s="36" t="s">
        <v>11</v>
      </c>
      <c r="C45" s="6">
        <v>607.074</v>
      </c>
      <c r="D45" s="29">
        <v>512</v>
      </c>
      <c r="E45" s="30" t="s">
        <v>17</v>
      </c>
      <c r="F45" s="8"/>
      <c r="G45" s="8">
        <f t="shared" si="3"/>
        <v>14.081000000000001</v>
      </c>
      <c r="H45" s="26">
        <v>4.354</v>
      </c>
      <c r="I45" s="26">
        <v>4.173</v>
      </c>
      <c r="J45" s="26">
        <v>5.554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9">
        <v>0</v>
      </c>
    </row>
    <row r="46" spans="1:18" ht="15" hidden="1">
      <c r="A46" s="38" t="s">
        <v>34</v>
      </c>
      <c r="B46" s="36" t="s">
        <v>13</v>
      </c>
      <c r="C46" s="6">
        <v>540</v>
      </c>
      <c r="D46" s="29">
        <v>300</v>
      </c>
      <c r="E46" s="30" t="s">
        <v>24</v>
      </c>
      <c r="F46" s="8"/>
      <c r="G46" s="8">
        <f t="shared" si="3"/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9">
        <v>0</v>
      </c>
    </row>
    <row r="47" spans="1:18" ht="15" hidden="1">
      <c r="A47" s="38" t="s">
        <v>38</v>
      </c>
      <c r="B47" s="36" t="s">
        <v>40</v>
      </c>
      <c r="C47" s="6">
        <v>991.8</v>
      </c>
      <c r="D47" s="29">
        <v>250</v>
      </c>
      <c r="E47" s="30" t="s">
        <v>41</v>
      </c>
      <c r="F47" s="8"/>
      <c r="G47" s="8">
        <f t="shared" si="3"/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9">
        <v>0</v>
      </c>
    </row>
    <row r="48" spans="1:18" ht="15" hidden="1">
      <c r="A48" s="38" t="s">
        <v>39</v>
      </c>
      <c r="B48" s="36" t="s">
        <v>47</v>
      </c>
      <c r="C48" s="6">
        <v>479.7</v>
      </c>
      <c r="D48" s="29">
        <v>158</v>
      </c>
      <c r="E48" s="30" t="s">
        <v>48</v>
      </c>
      <c r="F48" s="8"/>
      <c r="G48" s="8">
        <f t="shared" si="3"/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9">
        <v>0</v>
      </c>
    </row>
    <row r="49" spans="1:18" ht="15" hidden="1">
      <c r="A49" s="38" t="s">
        <v>44</v>
      </c>
      <c r="B49" s="36" t="s">
        <v>49</v>
      </c>
      <c r="C49" s="6">
        <v>306.4</v>
      </c>
      <c r="D49" s="29">
        <v>156</v>
      </c>
      <c r="E49" s="30" t="s">
        <v>21</v>
      </c>
      <c r="F49" s="8"/>
      <c r="G49" s="8">
        <f t="shared" si="3"/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5">
        <v>0</v>
      </c>
    </row>
    <row r="50" spans="1:18" ht="15" hidden="1">
      <c r="A50" s="38" t="s">
        <v>45</v>
      </c>
      <c r="B50" s="36" t="s">
        <v>50</v>
      </c>
      <c r="C50" s="6">
        <v>1086.778</v>
      </c>
      <c r="D50" s="29">
        <v>103</v>
      </c>
      <c r="E50" s="30" t="s">
        <v>21</v>
      </c>
      <c r="F50" s="8"/>
      <c r="G50" s="8">
        <f t="shared" si="3"/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5">
        <v>0</v>
      </c>
    </row>
    <row r="51" spans="1:18" ht="15" hidden="1">
      <c r="A51" s="38" t="s">
        <v>46</v>
      </c>
      <c r="B51" s="36" t="s">
        <v>58</v>
      </c>
      <c r="C51" s="6">
        <v>236.6</v>
      </c>
      <c r="D51" s="29">
        <v>800</v>
      </c>
      <c r="E51" s="30" t="s">
        <v>24</v>
      </c>
      <c r="F51" s="8"/>
      <c r="G51" s="8">
        <f t="shared" si="3"/>
        <v>20.500000000000004</v>
      </c>
      <c r="H51" s="24">
        <v>12.412</v>
      </c>
      <c r="I51" s="24">
        <v>4.703</v>
      </c>
      <c r="J51" s="24">
        <v>3.062</v>
      </c>
      <c r="K51" s="24">
        <v>0.323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5">
        <v>0</v>
      </c>
    </row>
    <row r="52" spans="1:18" ht="15" hidden="1">
      <c r="A52" s="38" t="s">
        <v>51</v>
      </c>
      <c r="B52" s="36" t="s">
        <v>57</v>
      </c>
      <c r="C52" s="6">
        <v>275.221</v>
      </c>
      <c r="D52" s="29">
        <v>200</v>
      </c>
      <c r="E52" s="30" t="s">
        <v>62</v>
      </c>
      <c r="F52" s="8"/>
      <c r="G52" s="8">
        <f t="shared" si="3"/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5">
        <v>0</v>
      </c>
    </row>
    <row r="53" spans="1:18" ht="15" hidden="1">
      <c r="A53" s="38" t="s">
        <v>52</v>
      </c>
      <c r="B53" s="36" t="s">
        <v>59</v>
      </c>
      <c r="C53" s="6">
        <v>316</v>
      </c>
      <c r="D53" s="29">
        <v>92</v>
      </c>
      <c r="E53" s="30" t="s">
        <v>62</v>
      </c>
      <c r="F53" s="8"/>
      <c r="G53" s="8">
        <f t="shared" si="3"/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5">
        <v>0</v>
      </c>
    </row>
    <row r="54" spans="1:18" ht="15" hidden="1">
      <c r="A54" s="38" t="s">
        <v>53</v>
      </c>
      <c r="B54" s="36" t="s">
        <v>60</v>
      </c>
      <c r="C54" s="6">
        <v>1460</v>
      </c>
      <c r="D54" s="29">
        <v>220</v>
      </c>
      <c r="E54" s="30" t="s">
        <v>63</v>
      </c>
      <c r="F54" s="8"/>
      <c r="G54" s="8">
        <f t="shared" si="3"/>
        <v>170</v>
      </c>
      <c r="H54" s="24">
        <v>148.75</v>
      </c>
      <c r="I54" s="24">
        <v>21.25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5">
        <v>0</v>
      </c>
    </row>
    <row r="55" spans="1:18" ht="15" hidden="1">
      <c r="A55" s="38" t="s">
        <v>54</v>
      </c>
      <c r="B55" s="36" t="s">
        <v>61</v>
      </c>
      <c r="C55" s="6">
        <v>378.1</v>
      </c>
      <c r="D55" s="29">
        <v>330</v>
      </c>
      <c r="E55" s="30" t="s">
        <v>63</v>
      </c>
      <c r="F55" s="8"/>
      <c r="G55" s="8">
        <f t="shared" si="3"/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5">
        <v>0</v>
      </c>
    </row>
    <row r="56" spans="1:18" ht="15" hidden="1">
      <c r="A56" s="38" t="s">
        <v>55</v>
      </c>
      <c r="B56" s="36" t="s">
        <v>28</v>
      </c>
      <c r="C56" s="6">
        <v>338.062</v>
      </c>
      <c r="D56" s="29">
        <v>206</v>
      </c>
      <c r="E56" s="30" t="s">
        <v>64</v>
      </c>
      <c r="F56" s="8"/>
      <c r="G56" s="8">
        <f t="shared" si="3"/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5">
        <v>0</v>
      </c>
    </row>
    <row r="57" spans="1:18" ht="15" hidden="1">
      <c r="A57" s="38" t="s">
        <v>56</v>
      </c>
      <c r="B57" s="36" t="s">
        <v>65</v>
      </c>
      <c r="C57" s="6">
        <v>390.309845</v>
      </c>
      <c r="D57" s="29">
        <v>106</v>
      </c>
      <c r="E57" s="30" t="s">
        <v>66</v>
      </c>
      <c r="F57" s="8"/>
      <c r="G57" s="8">
        <f t="shared" si="3"/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5">
        <v>0</v>
      </c>
    </row>
    <row r="58" spans="1:18" ht="15" hidden="1">
      <c r="A58" s="38" t="s">
        <v>67</v>
      </c>
      <c r="B58" s="36" t="s">
        <v>68</v>
      </c>
      <c r="C58" s="6">
        <v>472.5</v>
      </c>
      <c r="D58" s="29">
        <v>200</v>
      </c>
      <c r="E58" s="30" t="s">
        <v>69</v>
      </c>
      <c r="F58" s="8"/>
      <c r="G58" s="8">
        <f t="shared" si="3"/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5">
        <v>0</v>
      </c>
    </row>
    <row r="59" spans="1:18" ht="15" hidden="1">
      <c r="A59" s="38" t="s">
        <v>70</v>
      </c>
      <c r="B59" s="36" t="s">
        <v>42</v>
      </c>
      <c r="C59" s="6">
        <v>102.85</v>
      </c>
      <c r="D59" s="29">
        <v>255</v>
      </c>
      <c r="E59" s="30" t="s">
        <v>43</v>
      </c>
      <c r="F59" s="8"/>
      <c r="G59" s="8">
        <f t="shared" si="3"/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5">
        <v>0</v>
      </c>
    </row>
    <row r="60" spans="1:18" ht="15" hidden="1" thickBot="1">
      <c r="A60" s="41"/>
      <c r="B60" s="42" t="s">
        <v>4</v>
      </c>
      <c r="C60" s="43">
        <f>SUM(C38:C59)</f>
        <v>13741.291345000001</v>
      </c>
      <c r="D60" s="44">
        <f>SUM(D38:D59)</f>
        <v>5433</v>
      </c>
      <c r="E60" s="45" t="s">
        <v>26</v>
      </c>
      <c r="F60" s="46"/>
      <c r="G60" s="46">
        <f>SUM(G38:G59)</f>
        <v>204.58100000000002</v>
      </c>
      <c r="H60" s="46">
        <f aca="true" t="shared" si="4" ref="H60:R60">SUM(H38:H59)</f>
        <v>165.516</v>
      </c>
      <c r="I60" s="46">
        <f t="shared" si="4"/>
        <v>30.126</v>
      </c>
      <c r="J60" s="46">
        <f t="shared" si="4"/>
        <v>8.616</v>
      </c>
      <c r="K60" s="46">
        <f t="shared" si="4"/>
        <v>0.323</v>
      </c>
      <c r="L60" s="46">
        <f t="shared" si="4"/>
        <v>0</v>
      </c>
      <c r="M60" s="46">
        <f t="shared" si="4"/>
        <v>0</v>
      </c>
      <c r="N60" s="46">
        <f t="shared" si="4"/>
        <v>0</v>
      </c>
      <c r="O60" s="46">
        <f t="shared" si="4"/>
        <v>0</v>
      </c>
      <c r="P60" s="46">
        <f t="shared" si="4"/>
        <v>0</v>
      </c>
      <c r="Q60" s="46">
        <f t="shared" si="4"/>
        <v>0</v>
      </c>
      <c r="R60" s="47">
        <f t="shared" si="4"/>
        <v>0</v>
      </c>
    </row>
    <row r="61" spans="1:18" ht="15" hidden="1" thickBot="1">
      <c r="A61" s="2"/>
      <c r="B61" s="11"/>
      <c r="C61" s="20"/>
      <c r="D61" s="21"/>
      <c r="E61" s="5"/>
      <c r="F61" s="12"/>
      <c r="G61" s="12"/>
      <c r="H61" s="12"/>
      <c r="I61" s="12"/>
      <c r="J61" s="12"/>
      <c r="K61" s="12"/>
      <c r="L61" s="12"/>
      <c r="M61" s="12"/>
      <c r="N61" s="12"/>
      <c r="O61" s="57"/>
      <c r="Q61" s="89"/>
      <c r="R61" s="89"/>
    </row>
    <row r="62" spans="1:18" ht="15" customHeight="1" hidden="1">
      <c r="A62" s="154"/>
      <c r="B62" s="155"/>
      <c r="C62" s="155"/>
      <c r="D62" s="155"/>
      <c r="E62" s="155"/>
      <c r="F62" s="156"/>
      <c r="G62" s="148" t="s">
        <v>29</v>
      </c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50"/>
    </row>
    <row r="63" spans="1:18" ht="15" hidden="1">
      <c r="A63" s="157"/>
      <c r="B63" s="158"/>
      <c r="C63" s="158"/>
      <c r="D63" s="158"/>
      <c r="E63" s="158"/>
      <c r="F63" s="159"/>
      <c r="G63" s="134" t="s">
        <v>4</v>
      </c>
      <c r="H63" s="135">
        <v>2007</v>
      </c>
      <c r="I63" s="135">
        <v>2008</v>
      </c>
      <c r="J63" s="135">
        <v>2009</v>
      </c>
      <c r="K63" s="135">
        <v>2010</v>
      </c>
      <c r="L63" s="135">
        <v>2011</v>
      </c>
      <c r="M63" s="135">
        <v>2012</v>
      </c>
      <c r="N63" s="135">
        <v>2013</v>
      </c>
      <c r="O63" s="135">
        <v>2014</v>
      </c>
      <c r="P63" s="135">
        <v>2015</v>
      </c>
      <c r="Q63" s="135">
        <v>2016</v>
      </c>
      <c r="R63" s="136">
        <v>2017</v>
      </c>
    </row>
    <row r="64" spans="1:18" ht="15" hidden="1">
      <c r="A64" s="38" t="s">
        <v>18</v>
      </c>
      <c r="B64" s="28" t="s">
        <v>8</v>
      </c>
      <c r="C64" s="6">
        <v>585.018</v>
      </c>
      <c r="D64" s="29">
        <v>175</v>
      </c>
      <c r="E64" s="30" t="s">
        <v>14</v>
      </c>
      <c r="F64" s="8"/>
      <c r="G64" s="8">
        <f aca="true" t="shared" si="5" ref="G64:G85">SUM(H64:R64)</f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53">
        <v>0</v>
      </c>
      <c r="P64" s="53">
        <v>0</v>
      </c>
      <c r="Q64" s="53">
        <v>0</v>
      </c>
      <c r="R64" s="56">
        <v>0</v>
      </c>
    </row>
    <row r="65" spans="1:18" ht="15" hidden="1">
      <c r="A65" s="38" t="s">
        <v>19</v>
      </c>
      <c r="B65" s="31" t="s">
        <v>9</v>
      </c>
      <c r="C65" s="32">
        <v>1982.996</v>
      </c>
      <c r="D65" s="33">
        <v>392</v>
      </c>
      <c r="E65" s="34" t="s">
        <v>15</v>
      </c>
      <c r="F65" s="35"/>
      <c r="G65" s="8">
        <f t="shared" si="5"/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53">
        <v>0</v>
      </c>
      <c r="P65" s="53">
        <v>0</v>
      </c>
      <c r="Q65" s="53">
        <v>0</v>
      </c>
      <c r="R65" s="56">
        <v>0</v>
      </c>
    </row>
    <row r="66" spans="1:18" ht="15" hidden="1">
      <c r="A66" s="38" t="s">
        <v>5</v>
      </c>
      <c r="B66" s="36" t="s">
        <v>35</v>
      </c>
      <c r="C66" s="6">
        <v>675.6915</v>
      </c>
      <c r="D66" s="29">
        <v>100</v>
      </c>
      <c r="E66" s="30" t="s">
        <v>20</v>
      </c>
      <c r="F66" s="8"/>
      <c r="G66" s="8">
        <f t="shared" si="5"/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54">
        <v>0</v>
      </c>
      <c r="P66" s="53">
        <v>0</v>
      </c>
      <c r="Q66" s="53">
        <v>0</v>
      </c>
      <c r="R66" s="56">
        <v>0</v>
      </c>
    </row>
    <row r="67" spans="1:18" ht="15" hidden="1">
      <c r="A67" s="38" t="s">
        <v>27</v>
      </c>
      <c r="B67" s="36" t="s">
        <v>12</v>
      </c>
      <c r="C67" s="6">
        <v>255.475</v>
      </c>
      <c r="D67" s="29">
        <v>270</v>
      </c>
      <c r="E67" s="30" t="s">
        <v>23</v>
      </c>
      <c r="F67" s="8"/>
      <c r="G67" s="8">
        <f t="shared" si="5"/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54">
        <v>0</v>
      </c>
      <c r="P67" s="53">
        <v>0</v>
      </c>
      <c r="Q67" s="53">
        <v>0</v>
      </c>
      <c r="R67" s="56">
        <v>0</v>
      </c>
    </row>
    <row r="68" spans="1:18" ht="15" hidden="1">
      <c r="A68" s="38" t="s">
        <v>31</v>
      </c>
      <c r="B68" s="36" t="s">
        <v>10</v>
      </c>
      <c r="C68" s="6">
        <v>484</v>
      </c>
      <c r="D68" s="29">
        <v>60</v>
      </c>
      <c r="E68" s="30" t="s">
        <v>16</v>
      </c>
      <c r="F68" s="8"/>
      <c r="G68" s="8">
        <f t="shared" si="5"/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54">
        <v>0</v>
      </c>
      <c r="P68" s="53">
        <v>0</v>
      </c>
      <c r="Q68" s="53">
        <v>0</v>
      </c>
      <c r="R68" s="56">
        <v>0</v>
      </c>
    </row>
    <row r="69" spans="1:18" ht="15" hidden="1">
      <c r="A69" s="39" t="s">
        <v>32</v>
      </c>
      <c r="B69" s="37" t="s">
        <v>36</v>
      </c>
      <c r="C69" s="6">
        <v>1213</v>
      </c>
      <c r="D69" s="29">
        <v>477</v>
      </c>
      <c r="E69" s="30" t="s">
        <v>21</v>
      </c>
      <c r="F69" s="8"/>
      <c r="G69" s="8">
        <f t="shared" si="5"/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54">
        <v>0</v>
      </c>
      <c r="P69" s="53">
        <v>0</v>
      </c>
      <c r="Q69" s="53">
        <v>0</v>
      </c>
      <c r="R69" s="56">
        <v>0</v>
      </c>
    </row>
    <row r="70" spans="1:18" ht="15" hidden="1">
      <c r="A70" s="39" t="s">
        <v>22</v>
      </c>
      <c r="B70" s="37" t="s">
        <v>37</v>
      </c>
      <c r="C70" s="6">
        <v>563.716</v>
      </c>
      <c r="D70" s="29">
        <v>71</v>
      </c>
      <c r="E70" s="30" t="s">
        <v>25</v>
      </c>
      <c r="F70" s="8"/>
      <c r="G70" s="8">
        <f t="shared" si="5"/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54">
        <v>0</v>
      </c>
      <c r="P70" s="53">
        <v>0</v>
      </c>
      <c r="Q70" s="53">
        <v>0</v>
      </c>
      <c r="R70" s="56">
        <v>0</v>
      </c>
    </row>
    <row r="71" spans="1:18" ht="15" hidden="1">
      <c r="A71" s="40" t="s">
        <v>33</v>
      </c>
      <c r="B71" s="36" t="s">
        <v>11</v>
      </c>
      <c r="C71" s="6">
        <v>607.074</v>
      </c>
      <c r="D71" s="29">
        <v>512</v>
      </c>
      <c r="E71" s="30" t="s">
        <v>17</v>
      </c>
      <c r="F71" s="8"/>
      <c r="G71" s="8">
        <f t="shared" si="5"/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54">
        <v>0</v>
      </c>
      <c r="P71" s="53">
        <v>0</v>
      </c>
      <c r="Q71" s="53">
        <v>0</v>
      </c>
      <c r="R71" s="56">
        <v>0</v>
      </c>
    </row>
    <row r="72" spans="1:18" ht="15" hidden="1">
      <c r="A72" s="38" t="s">
        <v>34</v>
      </c>
      <c r="B72" s="36" t="s">
        <v>13</v>
      </c>
      <c r="C72" s="6">
        <v>540</v>
      </c>
      <c r="D72" s="29">
        <v>300</v>
      </c>
      <c r="E72" s="30" t="s">
        <v>24</v>
      </c>
      <c r="F72" s="8"/>
      <c r="G72" s="8">
        <f t="shared" si="5"/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54">
        <v>0</v>
      </c>
      <c r="P72" s="53">
        <v>0</v>
      </c>
      <c r="Q72" s="53">
        <v>0</v>
      </c>
      <c r="R72" s="56">
        <v>0</v>
      </c>
    </row>
    <row r="73" spans="1:18" ht="15" hidden="1">
      <c r="A73" s="38" t="s">
        <v>38</v>
      </c>
      <c r="B73" s="36" t="s">
        <v>40</v>
      </c>
      <c r="C73" s="6">
        <v>991.8</v>
      </c>
      <c r="D73" s="29">
        <v>250</v>
      </c>
      <c r="E73" s="30" t="s">
        <v>41</v>
      </c>
      <c r="F73" s="8"/>
      <c r="G73" s="8">
        <f t="shared" si="5"/>
        <v>26.6</v>
      </c>
      <c r="H73" s="8">
        <v>26.6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54">
        <v>0</v>
      </c>
      <c r="P73" s="53">
        <v>0</v>
      </c>
      <c r="Q73" s="53">
        <v>0</v>
      </c>
      <c r="R73" s="56">
        <v>0</v>
      </c>
    </row>
    <row r="74" spans="1:18" ht="15" hidden="1">
      <c r="A74" s="38" t="s">
        <v>39</v>
      </c>
      <c r="B74" s="36" t="s">
        <v>47</v>
      </c>
      <c r="C74" s="6">
        <v>479.7</v>
      </c>
      <c r="D74" s="29">
        <v>158</v>
      </c>
      <c r="E74" s="30" t="s">
        <v>48</v>
      </c>
      <c r="F74" s="8"/>
      <c r="G74" s="8">
        <f t="shared" si="5"/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54">
        <v>0</v>
      </c>
      <c r="P74" s="53">
        <v>0</v>
      </c>
      <c r="Q74" s="53">
        <v>0</v>
      </c>
      <c r="R74" s="56">
        <v>0</v>
      </c>
    </row>
    <row r="75" spans="1:18" ht="15" hidden="1">
      <c r="A75" s="38" t="s">
        <v>44</v>
      </c>
      <c r="B75" s="36" t="s">
        <v>49</v>
      </c>
      <c r="C75" s="6">
        <v>306.4</v>
      </c>
      <c r="D75" s="29">
        <v>156</v>
      </c>
      <c r="E75" s="30" t="s">
        <v>21</v>
      </c>
      <c r="F75" s="8"/>
      <c r="G75" s="8">
        <f t="shared" si="5"/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54">
        <v>0</v>
      </c>
      <c r="P75" s="53">
        <v>0</v>
      </c>
      <c r="Q75" s="53">
        <v>0</v>
      </c>
      <c r="R75" s="56">
        <v>0</v>
      </c>
    </row>
    <row r="76" spans="1:18" ht="15" hidden="1">
      <c r="A76" s="38" t="s">
        <v>45</v>
      </c>
      <c r="B76" s="36" t="s">
        <v>50</v>
      </c>
      <c r="C76" s="6">
        <v>1086.778</v>
      </c>
      <c r="D76" s="29">
        <v>103</v>
      </c>
      <c r="E76" s="30" t="s">
        <v>21</v>
      </c>
      <c r="F76" s="8"/>
      <c r="G76" s="8">
        <f t="shared" si="5"/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54">
        <v>0</v>
      </c>
      <c r="P76" s="53">
        <v>0</v>
      </c>
      <c r="Q76" s="53">
        <v>0</v>
      </c>
      <c r="R76" s="56">
        <v>0</v>
      </c>
    </row>
    <row r="77" spans="1:18" ht="15" hidden="1">
      <c r="A77" s="38" t="s">
        <v>46</v>
      </c>
      <c r="B77" s="36" t="s">
        <v>58</v>
      </c>
      <c r="C77" s="6">
        <v>236.6</v>
      </c>
      <c r="D77" s="29">
        <v>800</v>
      </c>
      <c r="E77" s="30" t="s">
        <v>24</v>
      </c>
      <c r="F77" s="8"/>
      <c r="G77" s="8">
        <f t="shared" si="5"/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9">
        <v>0</v>
      </c>
    </row>
    <row r="78" spans="1:18" ht="15" hidden="1">
      <c r="A78" s="38" t="s">
        <v>51</v>
      </c>
      <c r="B78" s="36" t="s">
        <v>57</v>
      </c>
      <c r="C78" s="6">
        <v>275.221</v>
      </c>
      <c r="D78" s="29">
        <v>200</v>
      </c>
      <c r="E78" s="30" t="s">
        <v>62</v>
      </c>
      <c r="F78" s="8"/>
      <c r="G78" s="8">
        <f t="shared" si="5"/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9">
        <v>0</v>
      </c>
    </row>
    <row r="79" spans="1:18" ht="15" hidden="1">
      <c r="A79" s="38" t="s">
        <v>52</v>
      </c>
      <c r="B79" s="36" t="s">
        <v>59</v>
      </c>
      <c r="C79" s="6">
        <v>316</v>
      </c>
      <c r="D79" s="29">
        <v>92</v>
      </c>
      <c r="E79" s="30" t="s">
        <v>62</v>
      </c>
      <c r="F79" s="8"/>
      <c r="G79" s="8">
        <f t="shared" si="5"/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9">
        <v>0</v>
      </c>
    </row>
    <row r="80" spans="1:18" ht="15" hidden="1">
      <c r="A80" s="38" t="s">
        <v>53</v>
      </c>
      <c r="B80" s="36" t="s">
        <v>60</v>
      </c>
      <c r="C80" s="6">
        <v>1460</v>
      </c>
      <c r="D80" s="29">
        <v>220</v>
      </c>
      <c r="E80" s="30" t="s">
        <v>63</v>
      </c>
      <c r="F80" s="8"/>
      <c r="G80" s="8">
        <f t="shared" si="5"/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9">
        <v>0</v>
      </c>
    </row>
    <row r="81" spans="1:18" ht="15" hidden="1">
      <c r="A81" s="38" t="s">
        <v>54</v>
      </c>
      <c r="B81" s="36" t="s">
        <v>61</v>
      </c>
      <c r="C81" s="6">
        <v>378.1</v>
      </c>
      <c r="D81" s="29">
        <v>330</v>
      </c>
      <c r="E81" s="30" t="s">
        <v>63</v>
      </c>
      <c r="F81" s="8"/>
      <c r="G81" s="8">
        <f t="shared" si="5"/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9">
        <v>0</v>
      </c>
    </row>
    <row r="82" spans="1:18" ht="15" hidden="1">
      <c r="A82" s="38" t="s">
        <v>55</v>
      </c>
      <c r="B82" s="36" t="s">
        <v>28</v>
      </c>
      <c r="C82" s="6">
        <v>338.062</v>
      </c>
      <c r="D82" s="29">
        <v>206</v>
      </c>
      <c r="E82" s="30" t="s">
        <v>64</v>
      </c>
      <c r="F82" s="8"/>
      <c r="G82" s="8">
        <f t="shared" si="5"/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56">
        <v>0</v>
      </c>
    </row>
    <row r="83" spans="1:18" ht="15" hidden="1">
      <c r="A83" s="38" t="s">
        <v>56</v>
      </c>
      <c r="B83" s="36" t="s">
        <v>65</v>
      </c>
      <c r="C83" s="6">
        <v>390.309845</v>
      </c>
      <c r="D83" s="29">
        <v>106</v>
      </c>
      <c r="E83" s="30" t="s">
        <v>66</v>
      </c>
      <c r="F83" s="8"/>
      <c r="G83" s="8">
        <f t="shared" si="5"/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9">
        <v>0</v>
      </c>
    </row>
    <row r="84" spans="1:18" ht="15" hidden="1">
      <c r="A84" s="38" t="s">
        <v>67</v>
      </c>
      <c r="B84" s="36" t="s">
        <v>68</v>
      </c>
      <c r="C84" s="6">
        <v>472.5</v>
      </c>
      <c r="D84" s="29">
        <v>200</v>
      </c>
      <c r="E84" s="30" t="s">
        <v>69</v>
      </c>
      <c r="F84" s="8"/>
      <c r="G84" s="8">
        <f t="shared" si="5"/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9">
        <v>0</v>
      </c>
    </row>
    <row r="85" spans="1:18" ht="15" hidden="1">
      <c r="A85" s="38" t="s">
        <v>70</v>
      </c>
      <c r="B85" s="36" t="s">
        <v>42</v>
      </c>
      <c r="C85" s="6">
        <v>102.85</v>
      </c>
      <c r="D85" s="29">
        <v>255</v>
      </c>
      <c r="E85" s="30" t="s">
        <v>43</v>
      </c>
      <c r="F85" s="8"/>
      <c r="G85" s="8">
        <f t="shared" si="5"/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54">
        <v>0</v>
      </c>
      <c r="P85" s="53">
        <v>0</v>
      </c>
      <c r="Q85" s="53">
        <v>0</v>
      </c>
      <c r="R85" s="56">
        <v>0</v>
      </c>
    </row>
    <row r="86" spans="1:18" ht="15" hidden="1" thickBot="1">
      <c r="A86" s="41"/>
      <c r="B86" s="42" t="s">
        <v>4</v>
      </c>
      <c r="C86" s="43">
        <f>SUM(C64:C85)</f>
        <v>13741.291345000001</v>
      </c>
      <c r="D86" s="44">
        <f>SUM(D64:D85)</f>
        <v>5433</v>
      </c>
      <c r="E86" s="45" t="s">
        <v>26</v>
      </c>
      <c r="F86" s="46"/>
      <c r="G86" s="46">
        <f>SUM(G64:G85)</f>
        <v>26.6</v>
      </c>
      <c r="H86" s="46">
        <f aca="true" t="shared" si="6" ref="H86:R86">SUM(H64:H85)</f>
        <v>26.6</v>
      </c>
      <c r="I86" s="46">
        <f t="shared" si="6"/>
        <v>0</v>
      </c>
      <c r="J86" s="46">
        <f t="shared" si="6"/>
        <v>0</v>
      </c>
      <c r="K86" s="46">
        <f t="shared" si="6"/>
        <v>0</v>
      </c>
      <c r="L86" s="46">
        <f t="shared" si="6"/>
        <v>0</v>
      </c>
      <c r="M86" s="46">
        <f t="shared" si="6"/>
        <v>0</v>
      </c>
      <c r="N86" s="46">
        <f t="shared" si="6"/>
        <v>0</v>
      </c>
      <c r="O86" s="46">
        <f t="shared" si="6"/>
        <v>0</v>
      </c>
      <c r="P86" s="46">
        <f t="shared" si="6"/>
        <v>0</v>
      </c>
      <c r="Q86" s="46">
        <f t="shared" si="6"/>
        <v>0</v>
      </c>
      <c r="R86" s="47">
        <f t="shared" si="6"/>
        <v>0</v>
      </c>
    </row>
    <row r="87" spans="1:18" ht="15" hidden="1" thickBot="1">
      <c r="A87" s="10"/>
      <c r="B87" s="11"/>
      <c r="C87" s="12"/>
      <c r="D87" s="13"/>
      <c r="E87" s="14"/>
      <c r="F87" s="12"/>
      <c r="G87" s="12"/>
      <c r="H87" s="12"/>
      <c r="I87" s="12"/>
      <c r="J87" s="12"/>
      <c r="K87" s="12"/>
      <c r="L87" s="12"/>
      <c r="M87" s="12"/>
      <c r="N87" s="12"/>
      <c r="Q87" s="89"/>
      <c r="R87" s="89"/>
    </row>
    <row r="88" spans="1:18" ht="15" hidden="1">
      <c r="A88" s="166"/>
      <c r="B88" s="167"/>
      <c r="C88" s="167"/>
      <c r="D88" s="167"/>
      <c r="E88" s="167"/>
      <c r="F88" s="168"/>
      <c r="G88" s="171" t="s">
        <v>30</v>
      </c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3"/>
    </row>
    <row r="89" spans="1:18" ht="15" hidden="1">
      <c r="A89" s="169"/>
      <c r="B89" s="170"/>
      <c r="C89" s="170"/>
      <c r="D89" s="170"/>
      <c r="E89" s="170"/>
      <c r="F89" s="146"/>
      <c r="G89" s="134" t="s">
        <v>4</v>
      </c>
      <c r="H89" s="135">
        <v>2007</v>
      </c>
      <c r="I89" s="135">
        <v>2008</v>
      </c>
      <c r="J89" s="135">
        <v>2009</v>
      </c>
      <c r="K89" s="135">
        <v>2010</v>
      </c>
      <c r="L89" s="135">
        <v>2011</v>
      </c>
      <c r="M89" s="135">
        <v>2012</v>
      </c>
      <c r="N89" s="135">
        <v>2013</v>
      </c>
      <c r="O89" s="135">
        <v>2014</v>
      </c>
      <c r="P89" s="135">
        <v>2015</v>
      </c>
      <c r="Q89" s="135">
        <v>2016</v>
      </c>
      <c r="R89" s="136">
        <v>2017</v>
      </c>
    </row>
    <row r="90" spans="1:18" ht="15" hidden="1">
      <c r="A90" s="38" t="s">
        <v>18</v>
      </c>
      <c r="B90" s="28" t="s">
        <v>8</v>
      </c>
      <c r="C90" s="6">
        <v>585.018</v>
      </c>
      <c r="D90" s="29">
        <v>175</v>
      </c>
      <c r="E90" s="30" t="s">
        <v>14</v>
      </c>
      <c r="F90" s="8"/>
      <c r="G90" s="8">
        <f aca="true" t="shared" si="7" ref="G90:G111">SUM(H90:R90)</f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53">
        <v>0</v>
      </c>
      <c r="P90" s="53">
        <v>0</v>
      </c>
      <c r="Q90" s="53">
        <v>0</v>
      </c>
      <c r="R90" s="56">
        <v>0</v>
      </c>
    </row>
    <row r="91" spans="1:18" ht="15" hidden="1">
      <c r="A91" s="38" t="s">
        <v>19</v>
      </c>
      <c r="B91" s="31" t="s">
        <v>9</v>
      </c>
      <c r="C91" s="32">
        <v>1982.996</v>
      </c>
      <c r="D91" s="33">
        <v>392</v>
      </c>
      <c r="E91" s="34" t="s">
        <v>15</v>
      </c>
      <c r="F91" s="35"/>
      <c r="G91" s="8">
        <f t="shared" si="7"/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53">
        <v>0</v>
      </c>
      <c r="P91" s="53">
        <v>0</v>
      </c>
      <c r="Q91" s="53">
        <v>0</v>
      </c>
      <c r="R91" s="56">
        <v>0</v>
      </c>
    </row>
    <row r="92" spans="1:18" ht="15" hidden="1">
      <c r="A92" s="38" t="s">
        <v>5</v>
      </c>
      <c r="B92" s="36" t="s">
        <v>35</v>
      </c>
      <c r="C92" s="6">
        <v>675.6915</v>
      </c>
      <c r="D92" s="29">
        <v>100</v>
      </c>
      <c r="E92" s="30" t="s">
        <v>20</v>
      </c>
      <c r="F92" s="8"/>
      <c r="G92" s="8">
        <f t="shared" si="7"/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53">
        <v>0</v>
      </c>
      <c r="P92" s="53">
        <v>0</v>
      </c>
      <c r="Q92" s="53">
        <v>0</v>
      </c>
      <c r="R92" s="56">
        <v>0</v>
      </c>
    </row>
    <row r="93" spans="1:18" ht="15" hidden="1">
      <c r="A93" s="38" t="s">
        <v>27</v>
      </c>
      <c r="B93" s="36" t="s">
        <v>12</v>
      </c>
      <c r="C93" s="6">
        <v>255.475</v>
      </c>
      <c r="D93" s="29">
        <v>270</v>
      </c>
      <c r="E93" s="30" t="s">
        <v>23</v>
      </c>
      <c r="F93" s="8"/>
      <c r="G93" s="8">
        <f t="shared" si="7"/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53">
        <v>0</v>
      </c>
      <c r="P93" s="53">
        <v>0</v>
      </c>
      <c r="Q93" s="53">
        <v>0</v>
      </c>
      <c r="R93" s="56">
        <v>0</v>
      </c>
    </row>
    <row r="94" spans="1:18" ht="15" hidden="1">
      <c r="A94" s="38" t="s">
        <v>31</v>
      </c>
      <c r="B94" s="36" t="s">
        <v>10</v>
      </c>
      <c r="C94" s="6">
        <v>484</v>
      </c>
      <c r="D94" s="29">
        <v>60</v>
      </c>
      <c r="E94" s="30" t="s">
        <v>16</v>
      </c>
      <c r="F94" s="8"/>
      <c r="G94" s="8">
        <f t="shared" si="7"/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53">
        <v>0</v>
      </c>
      <c r="P94" s="53">
        <v>0</v>
      </c>
      <c r="Q94" s="53">
        <v>0</v>
      </c>
      <c r="R94" s="56">
        <v>0</v>
      </c>
    </row>
    <row r="95" spans="1:18" ht="15" hidden="1">
      <c r="A95" s="39" t="s">
        <v>32</v>
      </c>
      <c r="B95" s="37" t="s">
        <v>36</v>
      </c>
      <c r="C95" s="6">
        <v>1213</v>
      </c>
      <c r="D95" s="29">
        <v>477</v>
      </c>
      <c r="E95" s="30" t="s">
        <v>21</v>
      </c>
      <c r="F95" s="8"/>
      <c r="G95" s="8">
        <f t="shared" si="7"/>
        <v>71.54999999999998</v>
      </c>
      <c r="H95" s="8">
        <v>18.75</v>
      </c>
      <c r="I95" s="8">
        <v>22.8</v>
      </c>
      <c r="J95" s="8">
        <v>27.15</v>
      </c>
      <c r="K95" s="8">
        <v>2.85</v>
      </c>
      <c r="L95" s="8">
        <v>0</v>
      </c>
      <c r="M95" s="8">
        <v>0</v>
      </c>
      <c r="N95" s="8">
        <v>0</v>
      </c>
      <c r="O95" s="53">
        <v>0</v>
      </c>
      <c r="P95" s="53">
        <v>0</v>
      </c>
      <c r="Q95" s="53">
        <v>0</v>
      </c>
      <c r="R95" s="56">
        <v>0</v>
      </c>
    </row>
    <row r="96" spans="1:18" ht="15" hidden="1">
      <c r="A96" s="39" t="s">
        <v>22</v>
      </c>
      <c r="B96" s="37" t="s">
        <v>37</v>
      </c>
      <c r="C96" s="6">
        <v>563.716</v>
      </c>
      <c r="D96" s="29">
        <v>71</v>
      </c>
      <c r="E96" s="30" t="s">
        <v>25</v>
      </c>
      <c r="F96" s="8"/>
      <c r="G96" s="8">
        <f t="shared" si="7"/>
        <v>5.8</v>
      </c>
      <c r="H96" s="8">
        <v>2.9</v>
      </c>
      <c r="I96" s="8">
        <v>2.9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53">
        <v>0</v>
      </c>
      <c r="P96" s="53">
        <v>0</v>
      </c>
      <c r="Q96" s="53">
        <v>0</v>
      </c>
      <c r="R96" s="56">
        <v>0</v>
      </c>
    </row>
    <row r="97" spans="1:18" ht="15" hidden="1">
      <c r="A97" s="40" t="s">
        <v>33</v>
      </c>
      <c r="B97" s="36" t="s">
        <v>11</v>
      </c>
      <c r="C97" s="6">
        <v>607.074</v>
      </c>
      <c r="D97" s="29">
        <v>512</v>
      </c>
      <c r="E97" s="30" t="s">
        <v>17</v>
      </c>
      <c r="F97" s="8"/>
      <c r="G97" s="8">
        <f t="shared" si="7"/>
        <v>102.4</v>
      </c>
      <c r="H97" s="8">
        <v>31</v>
      </c>
      <c r="I97" s="8">
        <v>30.6</v>
      </c>
      <c r="J97" s="8">
        <v>40.8</v>
      </c>
      <c r="K97" s="8">
        <v>0</v>
      </c>
      <c r="L97" s="8">
        <v>0</v>
      </c>
      <c r="M97" s="8">
        <v>0</v>
      </c>
      <c r="N97" s="8">
        <v>0</v>
      </c>
      <c r="O97" s="53">
        <v>0</v>
      </c>
      <c r="P97" s="53">
        <v>0</v>
      </c>
      <c r="Q97" s="53">
        <v>0</v>
      </c>
      <c r="R97" s="56">
        <v>0</v>
      </c>
    </row>
    <row r="98" spans="1:18" ht="15" hidden="1">
      <c r="A98" s="38" t="s">
        <v>34</v>
      </c>
      <c r="B98" s="36" t="s">
        <v>13</v>
      </c>
      <c r="C98" s="6">
        <v>540</v>
      </c>
      <c r="D98" s="29">
        <v>300</v>
      </c>
      <c r="E98" s="30" t="s">
        <v>24</v>
      </c>
      <c r="F98" s="8"/>
      <c r="G98" s="8">
        <f t="shared" si="7"/>
        <v>60</v>
      </c>
      <c r="H98" s="8">
        <v>10</v>
      </c>
      <c r="I98" s="8">
        <v>20</v>
      </c>
      <c r="J98" s="8">
        <v>20</v>
      </c>
      <c r="K98" s="8">
        <v>10</v>
      </c>
      <c r="L98" s="8">
        <v>0</v>
      </c>
      <c r="M98" s="8">
        <v>0</v>
      </c>
      <c r="N98" s="8">
        <v>0</v>
      </c>
      <c r="O98" s="53">
        <v>0</v>
      </c>
      <c r="P98" s="53">
        <v>0</v>
      </c>
      <c r="Q98" s="53">
        <v>0</v>
      </c>
      <c r="R98" s="56">
        <v>0</v>
      </c>
    </row>
    <row r="99" spans="1:18" ht="15" hidden="1">
      <c r="A99" s="38" t="s">
        <v>38</v>
      </c>
      <c r="B99" s="36" t="s">
        <v>40</v>
      </c>
      <c r="C99" s="6">
        <v>991.8</v>
      </c>
      <c r="D99" s="29">
        <v>250</v>
      </c>
      <c r="E99" s="30" t="s">
        <v>41</v>
      </c>
      <c r="F99" s="8"/>
      <c r="G99" s="8">
        <f t="shared" si="7"/>
        <v>37.5</v>
      </c>
      <c r="H99" s="8">
        <v>0.9</v>
      </c>
      <c r="I99" s="8">
        <v>4.16</v>
      </c>
      <c r="J99" s="8">
        <v>5.63</v>
      </c>
      <c r="K99" s="8">
        <v>6.96</v>
      </c>
      <c r="L99" s="8">
        <v>8.25</v>
      </c>
      <c r="M99" s="8">
        <v>8.1</v>
      </c>
      <c r="N99" s="8">
        <v>3.5</v>
      </c>
      <c r="O99" s="53">
        <v>0</v>
      </c>
      <c r="P99" s="53">
        <v>0</v>
      </c>
      <c r="Q99" s="53">
        <v>0</v>
      </c>
      <c r="R99" s="56">
        <v>0</v>
      </c>
    </row>
    <row r="100" spans="1:18" ht="15" hidden="1">
      <c r="A100" s="38" t="s">
        <v>39</v>
      </c>
      <c r="B100" s="36" t="s">
        <v>47</v>
      </c>
      <c r="C100" s="6">
        <v>479.7</v>
      </c>
      <c r="D100" s="29">
        <v>158</v>
      </c>
      <c r="E100" s="30" t="s">
        <v>48</v>
      </c>
      <c r="F100" s="8"/>
      <c r="G100" s="8">
        <f t="shared" si="7"/>
        <v>31.599999999999998</v>
      </c>
      <c r="H100" s="8">
        <v>7.6</v>
      </c>
      <c r="I100" s="8">
        <v>21.8</v>
      </c>
      <c r="J100" s="8">
        <v>2.2</v>
      </c>
      <c r="K100" s="8">
        <v>0</v>
      </c>
      <c r="L100" s="8">
        <v>0</v>
      </c>
      <c r="M100" s="8">
        <v>0</v>
      </c>
      <c r="N100" s="8">
        <v>0</v>
      </c>
      <c r="O100" s="53">
        <v>0</v>
      </c>
      <c r="P100" s="53">
        <v>0</v>
      </c>
      <c r="Q100" s="53">
        <v>0</v>
      </c>
      <c r="R100" s="56">
        <v>0</v>
      </c>
    </row>
    <row r="101" spans="1:18" ht="15" hidden="1">
      <c r="A101" s="38" t="s">
        <v>44</v>
      </c>
      <c r="B101" s="36" t="s">
        <v>49</v>
      </c>
      <c r="C101" s="6">
        <v>306.4</v>
      </c>
      <c r="D101" s="29">
        <v>156</v>
      </c>
      <c r="E101" s="30" t="s">
        <v>21</v>
      </c>
      <c r="F101" s="8"/>
      <c r="G101" s="8">
        <f t="shared" si="7"/>
        <v>17.284000000000002</v>
      </c>
      <c r="H101" s="8">
        <v>0.332</v>
      </c>
      <c r="I101" s="8">
        <v>10.858</v>
      </c>
      <c r="J101" s="8">
        <v>6.094</v>
      </c>
      <c r="K101" s="8">
        <v>0</v>
      </c>
      <c r="L101" s="8">
        <v>0</v>
      </c>
      <c r="M101" s="8">
        <v>0</v>
      </c>
      <c r="N101" s="8">
        <v>0</v>
      </c>
      <c r="O101" s="53">
        <v>0</v>
      </c>
      <c r="P101" s="53">
        <v>0</v>
      </c>
      <c r="Q101" s="53">
        <v>0</v>
      </c>
      <c r="R101" s="56">
        <v>0</v>
      </c>
    </row>
    <row r="102" spans="1:18" ht="15" hidden="1">
      <c r="A102" s="38" t="s">
        <v>45</v>
      </c>
      <c r="B102" s="36" t="s">
        <v>50</v>
      </c>
      <c r="C102" s="6">
        <v>1086.778</v>
      </c>
      <c r="D102" s="29">
        <v>103</v>
      </c>
      <c r="E102" s="30" t="s">
        <v>21</v>
      </c>
      <c r="F102" s="8"/>
      <c r="G102" s="8">
        <f t="shared" si="7"/>
        <v>12.875</v>
      </c>
      <c r="H102" s="8">
        <v>1.75</v>
      </c>
      <c r="I102" s="8">
        <v>4.625</v>
      </c>
      <c r="J102" s="8">
        <v>3.875</v>
      </c>
      <c r="K102" s="8">
        <v>1.625</v>
      </c>
      <c r="L102" s="8">
        <v>1</v>
      </c>
      <c r="M102" s="8">
        <v>0</v>
      </c>
      <c r="N102" s="8">
        <v>0</v>
      </c>
      <c r="O102" s="53">
        <v>0</v>
      </c>
      <c r="P102" s="53">
        <v>0</v>
      </c>
      <c r="Q102" s="53">
        <v>0</v>
      </c>
      <c r="R102" s="56">
        <v>0</v>
      </c>
    </row>
    <row r="103" spans="1:18" ht="15" hidden="1">
      <c r="A103" s="38" t="s">
        <v>46</v>
      </c>
      <c r="B103" s="36" t="s">
        <v>58</v>
      </c>
      <c r="C103" s="6">
        <v>236.6</v>
      </c>
      <c r="D103" s="29">
        <v>800</v>
      </c>
      <c r="E103" s="30" t="s">
        <v>24</v>
      </c>
      <c r="F103" s="8"/>
      <c r="G103" s="8">
        <f t="shared" si="7"/>
        <v>170.20000000000002</v>
      </c>
      <c r="H103" s="8">
        <v>53.6</v>
      </c>
      <c r="I103" s="8">
        <v>56.4</v>
      </c>
      <c r="J103" s="8">
        <v>45.8</v>
      </c>
      <c r="K103" s="8">
        <v>14.4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9">
        <v>0</v>
      </c>
    </row>
    <row r="104" spans="1:18" ht="15" hidden="1">
      <c r="A104" s="38" t="s">
        <v>51</v>
      </c>
      <c r="B104" s="36" t="s">
        <v>57</v>
      </c>
      <c r="C104" s="6">
        <v>275.221</v>
      </c>
      <c r="D104" s="29">
        <v>200</v>
      </c>
      <c r="E104" s="30" t="s">
        <v>62</v>
      </c>
      <c r="F104" s="8"/>
      <c r="G104" s="8">
        <f t="shared" si="7"/>
        <v>30</v>
      </c>
      <c r="H104" s="8">
        <v>0</v>
      </c>
      <c r="I104" s="8">
        <v>10.2</v>
      </c>
      <c r="J104" s="8">
        <v>19.8</v>
      </c>
      <c r="K104" s="8">
        <v>0</v>
      </c>
      <c r="L104" s="8">
        <v>0</v>
      </c>
      <c r="M104" s="8">
        <v>0</v>
      </c>
      <c r="N104" s="8">
        <v>0</v>
      </c>
      <c r="O104" s="53">
        <v>0</v>
      </c>
      <c r="P104" s="53">
        <v>0</v>
      </c>
      <c r="Q104" s="53">
        <v>0</v>
      </c>
      <c r="R104" s="56">
        <v>0</v>
      </c>
    </row>
    <row r="105" spans="1:18" ht="15" hidden="1">
      <c r="A105" s="38" t="s">
        <v>52</v>
      </c>
      <c r="B105" s="36" t="s">
        <v>59</v>
      </c>
      <c r="C105" s="6">
        <v>316</v>
      </c>
      <c r="D105" s="29">
        <v>92</v>
      </c>
      <c r="E105" s="30" t="s">
        <v>62</v>
      </c>
      <c r="F105" s="8"/>
      <c r="G105" s="8">
        <f t="shared" si="7"/>
        <v>11.5</v>
      </c>
      <c r="H105" s="8">
        <v>2.25</v>
      </c>
      <c r="I105" s="8">
        <v>2.5</v>
      </c>
      <c r="J105" s="8">
        <v>2.75</v>
      </c>
      <c r="K105" s="8">
        <v>2.25</v>
      </c>
      <c r="L105" s="8">
        <v>1.75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9">
        <v>0</v>
      </c>
    </row>
    <row r="106" spans="1:18" ht="15" hidden="1">
      <c r="A106" s="38" t="s">
        <v>53</v>
      </c>
      <c r="B106" s="36" t="s">
        <v>60</v>
      </c>
      <c r="C106" s="6">
        <v>1460</v>
      </c>
      <c r="D106" s="29">
        <v>220</v>
      </c>
      <c r="E106" s="30" t="s">
        <v>63</v>
      </c>
      <c r="F106" s="8"/>
      <c r="G106" s="8">
        <f t="shared" si="7"/>
        <v>25</v>
      </c>
      <c r="H106" s="8">
        <v>1.2</v>
      </c>
      <c r="I106" s="8">
        <v>8.2</v>
      </c>
      <c r="J106" s="8">
        <v>12</v>
      </c>
      <c r="K106" s="8">
        <v>3.6</v>
      </c>
      <c r="L106" s="8">
        <v>0</v>
      </c>
      <c r="M106" s="8">
        <v>0</v>
      </c>
      <c r="N106" s="8">
        <v>0</v>
      </c>
      <c r="O106" s="53">
        <v>0</v>
      </c>
      <c r="P106" s="53">
        <v>0</v>
      </c>
      <c r="Q106" s="53">
        <v>0</v>
      </c>
      <c r="R106" s="56">
        <v>0</v>
      </c>
    </row>
    <row r="107" spans="1:18" ht="15" hidden="1">
      <c r="A107" s="38" t="s">
        <v>54</v>
      </c>
      <c r="B107" s="36" t="s">
        <v>61</v>
      </c>
      <c r="C107" s="6">
        <v>378.1</v>
      </c>
      <c r="D107" s="29">
        <v>330</v>
      </c>
      <c r="E107" s="30" t="s">
        <v>63</v>
      </c>
      <c r="F107" s="8"/>
      <c r="G107" s="8">
        <f t="shared" si="7"/>
        <v>41.25</v>
      </c>
      <c r="H107" s="8">
        <v>15</v>
      </c>
      <c r="I107" s="8">
        <v>18.75</v>
      </c>
      <c r="J107" s="8">
        <v>5</v>
      </c>
      <c r="K107" s="8">
        <v>1.875</v>
      </c>
      <c r="L107" s="8">
        <v>0.625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9">
        <v>0</v>
      </c>
    </row>
    <row r="108" spans="1:18" ht="15" hidden="1">
      <c r="A108" s="38" t="s">
        <v>55</v>
      </c>
      <c r="B108" s="36" t="s">
        <v>28</v>
      </c>
      <c r="C108" s="6">
        <v>338.062</v>
      </c>
      <c r="D108" s="29">
        <v>206</v>
      </c>
      <c r="E108" s="30" t="s">
        <v>64</v>
      </c>
      <c r="F108" s="8"/>
      <c r="G108" s="8">
        <f t="shared" si="7"/>
        <v>28.5</v>
      </c>
      <c r="H108" s="8">
        <v>25.75</v>
      </c>
      <c r="I108" s="8">
        <v>0.5</v>
      </c>
      <c r="J108" s="8">
        <v>0.75</v>
      </c>
      <c r="K108" s="8">
        <v>0.75</v>
      </c>
      <c r="L108" s="8">
        <v>0.75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56">
        <v>0</v>
      </c>
    </row>
    <row r="109" spans="1:18" ht="15" hidden="1">
      <c r="A109" s="38" t="s">
        <v>56</v>
      </c>
      <c r="B109" s="36" t="s">
        <v>65</v>
      </c>
      <c r="C109" s="6">
        <v>390.309845</v>
      </c>
      <c r="D109" s="29">
        <v>106</v>
      </c>
      <c r="E109" s="30" t="s">
        <v>66</v>
      </c>
      <c r="F109" s="8"/>
      <c r="G109" s="8">
        <f t="shared" si="7"/>
        <v>12.250000000000002</v>
      </c>
      <c r="H109" s="8">
        <v>2.8</v>
      </c>
      <c r="I109" s="8">
        <v>3.1</v>
      </c>
      <c r="J109" s="8">
        <v>1.3</v>
      </c>
      <c r="K109" s="8">
        <v>1.6</v>
      </c>
      <c r="L109" s="8">
        <v>3.3</v>
      </c>
      <c r="M109" s="8">
        <v>0.15</v>
      </c>
      <c r="N109" s="8">
        <v>0</v>
      </c>
      <c r="O109" s="8">
        <v>0</v>
      </c>
      <c r="P109" s="8">
        <v>0</v>
      </c>
      <c r="Q109" s="8">
        <v>0</v>
      </c>
      <c r="R109" s="56">
        <v>0</v>
      </c>
    </row>
    <row r="110" spans="1:255" ht="15" hidden="1">
      <c r="A110" s="38" t="s">
        <v>67</v>
      </c>
      <c r="B110" s="36" t="s">
        <v>68</v>
      </c>
      <c r="C110" s="6">
        <v>472.5</v>
      </c>
      <c r="D110" s="29">
        <v>200</v>
      </c>
      <c r="E110" s="30" t="s">
        <v>69</v>
      </c>
      <c r="F110" s="6"/>
      <c r="G110" s="8">
        <f t="shared" si="7"/>
        <v>25</v>
      </c>
      <c r="H110" s="6">
        <v>0.625</v>
      </c>
      <c r="I110" s="6">
        <v>10.875</v>
      </c>
      <c r="J110" s="6">
        <v>3.75</v>
      </c>
      <c r="K110" s="6">
        <v>3.5</v>
      </c>
      <c r="L110" s="6">
        <v>2.5</v>
      </c>
      <c r="M110" s="6">
        <v>3.75</v>
      </c>
      <c r="N110" s="6">
        <v>0</v>
      </c>
      <c r="O110" s="6">
        <v>0</v>
      </c>
      <c r="P110" s="6">
        <v>0</v>
      </c>
      <c r="Q110" s="6">
        <v>0</v>
      </c>
      <c r="R110" s="7">
        <v>0</v>
      </c>
      <c r="S110" s="58"/>
      <c r="T110" s="6"/>
      <c r="U110" s="6"/>
      <c r="V110" s="6"/>
      <c r="W110" s="7"/>
      <c r="X110" s="6"/>
      <c r="Y110" s="6"/>
      <c r="Z110" s="6"/>
      <c r="AA110" s="6"/>
      <c r="AB110" s="6"/>
      <c r="AC110" s="6"/>
      <c r="AD110" s="6"/>
      <c r="AE110" s="7"/>
      <c r="AF110" s="6"/>
      <c r="AG110" s="6"/>
      <c r="AH110" s="6"/>
      <c r="AI110" s="6"/>
      <c r="AJ110" s="6"/>
      <c r="AK110" s="6"/>
      <c r="AL110" s="6"/>
      <c r="AM110" s="7"/>
      <c r="AN110" s="6"/>
      <c r="AO110" s="6"/>
      <c r="AP110" s="6"/>
      <c r="AQ110" s="6"/>
      <c r="AR110" s="6"/>
      <c r="AS110" s="6"/>
      <c r="AT110" s="6"/>
      <c r="AU110" s="7"/>
      <c r="AV110" s="6"/>
      <c r="AW110" s="6"/>
      <c r="AX110" s="6"/>
      <c r="AY110" s="6"/>
      <c r="AZ110" s="6"/>
      <c r="BA110" s="6"/>
      <c r="BB110" s="6"/>
      <c r="BC110" s="7"/>
      <c r="BD110" s="6"/>
      <c r="BE110" s="6"/>
      <c r="BF110" s="6"/>
      <c r="BG110" s="6"/>
      <c r="BH110" s="6"/>
      <c r="BI110" s="6"/>
      <c r="BJ110" s="6"/>
      <c r="BK110" s="7"/>
      <c r="BL110" s="6"/>
      <c r="BM110" s="6"/>
      <c r="BN110" s="6"/>
      <c r="BO110" s="6"/>
      <c r="BP110" s="6"/>
      <c r="BQ110" s="6"/>
      <c r="BR110" s="6"/>
      <c r="BS110" s="7"/>
      <c r="BT110" s="6"/>
      <c r="BU110" s="6"/>
      <c r="BV110" s="6"/>
      <c r="BW110" s="6"/>
      <c r="BX110" s="6"/>
      <c r="BY110" s="6"/>
      <c r="BZ110" s="6"/>
      <c r="CA110" s="7"/>
      <c r="CB110" s="6"/>
      <c r="CC110" s="6"/>
      <c r="CD110" s="6"/>
      <c r="CE110" s="6"/>
      <c r="CF110" s="6"/>
      <c r="CG110" s="6"/>
      <c r="CH110" s="6"/>
      <c r="CI110" s="7"/>
      <c r="CJ110" s="6"/>
      <c r="CK110" s="6"/>
      <c r="CL110" s="6"/>
      <c r="CM110" s="6"/>
      <c r="CN110" s="6"/>
      <c r="CO110" s="6"/>
      <c r="CP110" s="6"/>
      <c r="CQ110" s="7"/>
      <c r="CR110" s="6"/>
      <c r="CS110" s="6"/>
      <c r="CT110" s="6"/>
      <c r="CU110" s="6"/>
      <c r="CV110" s="6"/>
      <c r="CW110" s="6"/>
      <c r="CX110" s="6"/>
      <c r="CY110" s="7"/>
      <c r="CZ110" s="6"/>
      <c r="DA110" s="6"/>
      <c r="DB110" s="6"/>
      <c r="DC110" s="6"/>
      <c r="DD110" s="6"/>
      <c r="DE110" s="6"/>
      <c r="DF110" s="6"/>
      <c r="DG110" s="7"/>
      <c r="DH110" s="6"/>
      <c r="DI110" s="6"/>
      <c r="DJ110" s="6"/>
      <c r="DK110" s="6"/>
      <c r="DL110" s="6"/>
      <c r="DM110" s="6"/>
      <c r="DN110" s="6"/>
      <c r="DO110" s="7"/>
      <c r="DP110" s="6"/>
      <c r="DQ110" s="6"/>
      <c r="DR110" s="6"/>
      <c r="DS110" s="6"/>
      <c r="DT110" s="6"/>
      <c r="DU110" s="6"/>
      <c r="DV110" s="6"/>
      <c r="DW110" s="7"/>
      <c r="DX110" s="6"/>
      <c r="DY110" s="6"/>
      <c r="DZ110" s="6"/>
      <c r="EA110" s="6"/>
      <c r="EB110" s="6"/>
      <c r="EC110" s="6"/>
      <c r="ED110" s="6"/>
      <c r="EE110" s="7"/>
      <c r="EF110" s="6"/>
      <c r="EG110" s="6"/>
      <c r="EH110" s="6"/>
      <c r="EI110" s="6"/>
      <c r="EJ110" s="6"/>
      <c r="EK110" s="6"/>
      <c r="EL110" s="6"/>
      <c r="EM110" s="7"/>
      <c r="EN110" s="6"/>
      <c r="EO110" s="6"/>
      <c r="EP110" s="6"/>
      <c r="EQ110" s="6"/>
      <c r="ER110" s="6"/>
      <c r="ES110" s="6"/>
      <c r="ET110" s="6"/>
      <c r="EU110" s="7"/>
      <c r="EV110" s="6"/>
      <c r="EW110" s="6"/>
      <c r="EX110" s="6"/>
      <c r="EY110" s="6"/>
      <c r="EZ110" s="6"/>
      <c r="FA110" s="6"/>
      <c r="FB110" s="6"/>
      <c r="FC110" s="7"/>
      <c r="FD110" s="6"/>
      <c r="FE110" s="6"/>
      <c r="FF110" s="6"/>
      <c r="FG110" s="6"/>
      <c r="FH110" s="6"/>
      <c r="FI110" s="6"/>
      <c r="FJ110" s="6"/>
      <c r="FK110" s="7"/>
      <c r="FL110" s="6"/>
      <c r="FM110" s="6"/>
      <c r="FN110" s="6"/>
      <c r="FO110" s="6"/>
      <c r="FP110" s="6"/>
      <c r="FQ110" s="6"/>
      <c r="FR110" s="6"/>
      <c r="FS110" s="7"/>
      <c r="FT110" s="6"/>
      <c r="FU110" s="6"/>
      <c r="FV110" s="6"/>
      <c r="FW110" s="6"/>
      <c r="FX110" s="6"/>
      <c r="FY110" s="6"/>
      <c r="FZ110" s="6"/>
      <c r="GA110" s="7"/>
      <c r="GB110" s="6"/>
      <c r="GC110" s="6"/>
      <c r="GD110" s="6"/>
      <c r="GE110" s="6"/>
      <c r="GF110" s="6"/>
      <c r="GG110" s="6"/>
      <c r="GH110" s="6"/>
      <c r="GI110" s="7"/>
      <c r="GJ110" s="6"/>
      <c r="GK110" s="6"/>
      <c r="GL110" s="6"/>
      <c r="GM110" s="6"/>
      <c r="GN110" s="6"/>
      <c r="GO110" s="6"/>
      <c r="GP110" s="6"/>
      <c r="GQ110" s="7"/>
      <c r="GR110" s="6"/>
      <c r="GS110" s="6"/>
      <c r="GT110" s="6"/>
      <c r="GU110" s="6"/>
      <c r="GV110" s="6"/>
      <c r="GW110" s="6"/>
      <c r="GX110" s="6"/>
      <c r="GY110" s="7"/>
      <c r="GZ110" s="6"/>
      <c r="HA110" s="6"/>
      <c r="HB110" s="6"/>
      <c r="HC110" s="6"/>
      <c r="HD110" s="6"/>
      <c r="HE110" s="6"/>
      <c r="HF110" s="6"/>
      <c r="HG110" s="7"/>
      <c r="HH110" s="6"/>
      <c r="HI110" s="6"/>
      <c r="HJ110" s="6"/>
      <c r="HK110" s="6"/>
      <c r="HL110" s="6"/>
      <c r="HM110" s="6"/>
      <c r="HN110" s="6"/>
      <c r="HO110" s="7"/>
      <c r="HP110" s="6"/>
      <c r="HQ110" s="6"/>
      <c r="HR110" s="6"/>
      <c r="HS110" s="6"/>
      <c r="HT110" s="6"/>
      <c r="HU110" s="6"/>
      <c r="HV110" s="6"/>
      <c r="HW110" s="7"/>
      <c r="HX110" s="6"/>
      <c r="HY110" s="6"/>
      <c r="HZ110" s="6"/>
      <c r="IA110" s="6"/>
      <c r="IB110" s="6"/>
      <c r="IC110" s="6"/>
      <c r="ID110" s="6"/>
      <c r="IE110" s="7"/>
      <c r="IF110" s="6"/>
      <c r="IG110" s="6"/>
      <c r="IH110" s="6"/>
      <c r="II110" s="6"/>
      <c r="IJ110" s="6"/>
      <c r="IK110" s="6"/>
      <c r="IL110" s="6"/>
      <c r="IM110" s="7"/>
      <c r="IN110" s="6"/>
      <c r="IO110" s="6"/>
      <c r="IP110" s="6"/>
      <c r="IQ110" s="6"/>
      <c r="IR110" s="6"/>
      <c r="IS110" s="6"/>
      <c r="IT110" s="6"/>
      <c r="IU110" s="7"/>
    </row>
    <row r="111" spans="1:18" ht="15" hidden="1">
      <c r="A111" s="38" t="s">
        <v>70</v>
      </c>
      <c r="B111" s="36" t="s">
        <v>42</v>
      </c>
      <c r="C111" s="6">
        <v>102.85</v>
      </c>
      <c r="D111" s="29">
        <v>255</v>
      </c>
      <c r="E111" s="30" t="s">
        <v>43</v>
      </c>
      <c r="F111" s="8"/>
      <c r="G111" s="8">
        <f t="shared" si="7"/>
        <v>31.875</v>
      </c>
      <c r="H111" s="8">
        <v>12.5</v>
      </c>
      <c r="I111" s="8">
        <v>19.375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53">
        <v>0</v>
      </c>
      <c r="P111" s="53">
        <v>0</v>
      </c>
      <c r="Q111" s="53">
        <v>0</v>
      </c>
      <c r="R111" s="56">
        <v>0</v>
      </c>
    </row>
    <row r="112" spans="1:18" ht="15" hidden="1" thickBot="1">
      <c r="A112" s="41"/>
      <c r="B112" s="42" t="s">
        <v>4</v>
      </c>
      <c r="C112" s="43">
        <f>SUM(C90:C111)</f>
        <v>13741.291345000001</v>
      </c>
      <c r="D112" s="44">
        <f>SUM(D90:D111)</f>
        <v>5433</v>
      </c>
      <c r="E112" s="45" t="s">
        <v>26</v>
      </c>
      <c r="F112" s="46"/>
      <c r="G112" s="46">
        <f>SUM(G90:G111)</f>
        <v>714.5840000000001</v>
      </c>
      <c r="H112" s="46">
        <f aca="true" t="shared" si="8" ref="H112:R112">SUM(H90:H111)</f>
        <v>186.957</v>
      </c>
      <c r="I112" s="46">
        <f t="shared" si="8"/>
        <v>247.64299999999997</v>
      </c>
      <c r="J112" s="46">
        <f t="shared" si="8"/>
        <v>196.899</v>
      </c>
      <c r="K112" s="46">
        <f t="shared" si="8"/>
        <v>49.410000000000004</v>
      </c>
      <c r="L112" s="46">
        <f t="shared" si="8"/>
        <v>18.175</v>
      </c>
      <c r="M112" s="46">
        <f t="shared" si="8"/>
        <v>12</v>
      </c>
      <c r="N112" s="46">
        <f t="shared" si="8"/>
        <v>3.5</v>
      </c>
      <c r="O112" s="46">
        <f t="shared" si="8"/>
        <v>0</v>
      </c>
      <c r="P112" s="46">
        <f t="shared" si="8"/>
        <v>0</v>
      </c>
      <c r="Q112" s="46">
        <f t="shared" si="8"/>
        <v>0</v>
      </c>
      <c r="R112" s="47">
        <f t="shared" si="8"/>
        <v>0</v>
      </c>
    </row>
    <row r="113" spans="1:18" ht="15" hidden="1" thickBot="1">
      <c r="A113" s="10"/>
      <c r="B113" s="16"/>
      <c r="C113" s="12"/>
      <c r="D113" s="13"/>
      <c r="E113" s="14"/>
      <c r="F113" s="12"/>
      <c r="G113" s="12"/>
      <c r="H113" s="12"/>
      <c r="I113" s="12"/>
      <c r="J113" s="12"/>
      <c r="K113" s="12"/>
      <c r="L113" s="12"/>
      <c r="M113" s="12"/>
      <c r="N113" s="12"/>
      <c r="O113" s="51"/>
      <c r="Q113" s="89"/>
      <c r="R113" s="89"/>
    </row>
    <row r="114" spans="1:18" ht="15" customHeight="1" hidden="1">
      <c r="A114" s="154"/>
      <c r="B114" s="155"/>
      <c r="C114" s="155"/>
      <c r="D114" s="155"/>
      <c r="E114" s="155"/>
      <c r="F114" s="156"/>
      <c r="G114" s="148" t="s">
        <v>7</v>
      </c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50"/>
    </row>
    <row r="115" spans="1:18" ht="15" hidden="1">
      <c r="A115" s="157"/>
      <c r="B115" s="158"/>
      <c r="C115" s="158"/>
      <c r="D115" s="158"/>
      <c r="E115" s="158"/>
      <c r="F115" s="159"/>
      <c r="G115" s="134" t="s">
        <v>4</v>
      </c>
      <c r="H115" s="135">
        <v>2007</v>
      </c>
      <c r="I115" s="135">
        <v>2008</v>
      </c>
      <c r="J115" s="135">
        <v>2009</v>
      </c>
      <c r="K115" s="135">
        <v>2010</v>
      </c>
      <c r="L115" s="135">
        <v>2011</v>
      </c>
      <c r="M115" s="135">
        <v>2012</v>
      </c>
      <c r="N115" s="135">
        <v>2013</v>
      </c>
      <c r="O115" s="135">
        <v>2014</v>
      </c>
      <c r="P115" s="135">
        <v>2015</v>
      </c>
      <c r="Q115" s="135">
        <v>2016</v>
      </c>
      <c r="R115" s="136">
        <v>2017</v>
      </c>
    </row>
    <row r="116" spans="1:18" ht="15" hidden="1">
      <c r="A116" s="38" t="s">
        <v>18</v>
      </c>
      <c r="B116" s="28" t="s">
        <v>8</v>
      </c>
      <c r="C116" s="6">
        <v>585.018</v>
      </c>
      <c r="D116" s="29">
        <v>175</v>
      </c>
      <c r="E116" s="30" t="s">
        <v>14</v>
      </c>
      <c r="F116" s="8"/>
      <c r="G116" s="8">
        <f aca="true" t="shared" si="9" ref="G116:G137">SUM(H116:R116)</f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53">
        <v>0</v>
      </c>
      <c r="P116" s="53">
        <v>0</v>
      </c>
      <c r="Q116" s="53">
        <v>0</v>
      </c>
      <c r="R116" s="56">
        <v>0</v>
      </c>
    </row>
    <row r="117" spans="1:18" ht="15" hidden="1">
      <c r="A117" s="38" t="s">
        <v>19</v>
      </c>
      <c r="B117" s="31" t="s">
        <v>9</v>
      </c>
      <c r="C117" s="32">
        <v>1982.996</v>
      </c>
      <c r="D117" s="33">
        <v>392</v>
      </c>
      <c r="E117" s="34" t="s">
        <v>15</v>
      </c>
      <c r="F117" s="35"/>
      <c r="G117" s="8">
        <f t="shared" si="9"/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53">
        <v>0</v>
      </c>
      <c r="P117" s="53">
        <v>0</v>
      </c>
      <c r="Q117" s="53">
        <v>0</v>
      </c>
      <c r="R117" s="56">
        <v>0</v>
      </c>
    </row>
    <row r="118" spans="1:18" ht="15" hidden="1">
      <c r="A118" s="38" t="s">
        <v>5</v>
      </c>
      <c r="B118" s="36" t="s">
        <v>35</v>
      </c>
      <c r="C118" s="6">
        <v>675.6915</v>
      </c>
      <c r="D118" s="29">
        <v>100</v>
      </c>
      <c r="E118" s="30" t="s">
        <v>20</v>
      </c>
      <c r="F118" s="8"/>
      <c r="G118" s="8">
        <f t="shared" si="9"/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53">
        <v>0</v>
      </c>
      <c r="P118" s="53">
        <v>0</v>
      </c>
      <c r="Q118" s="53">
        <v>0</v>
      </c>
      <c r="R118" s="56">
        <v>0</v>
      </c>
    </row>
    <row r="119" spans="1:18" ht="15" hidden="1">
      <c r="A119" s="38" t="s">
        <v>27</v>
      </c>
      <c r="B119" s="36" t="s">
        <v>12</v>
      </c>
      <c r="C119" s="6">
        <v>255.475</v>
      </c>
      <c r="D119" s="29">
        <v>270</v>
      </c>
      <c r="E119" s="30" t="s">
        <v>23</v>
      </c>
      <c r="F119" s="8"/>
      <c r="G119" s="8">
        <f t="shared" si="9"/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53">
        <v>0</v>
      </c>
      <c r="P119" s="53">
        <v>0</v>
      </c>
      <c r="Q119" s="53">
        <v>0</v>
      </c>
      <c r="R119" s="56">
        <v>0</v>
      </c>
    </row>
    <row r="120" spans="1:18" ht="15" hidden="1">
      <c r="A120" s="38" t="s">
        <v>31</v>
      </c>
      <c r="B120" s="36" t="s">
        <v>10</v>
      </c>
      <c r="C120" s="6">
        <v>484</v>
      </c>
      <c r="D120" s="29">
        <v>60</v>
      </c>
      <c r="E120" s="30" t="s">
        <v>16</v>
      </c>
      <c r="F120" s="8"/>
      <c r="G120" s="8">
        <f t="shared" si="9"/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53">
        <v>0</v>
      </c>
      <c r="P120" s="53">
        <v>0</v>
      </c>
      <c r="Q120" s="53">
        <v>0</v>
      </c>
      <c r="R120" s="56">
        <v>0</v>
      </c>
    </row>
    <row r="121" spans="1:18" ht="15" hidden="1">
      <c r="A121" s="39" t="s">
        <v>32</v>
      </c>
      <c r="B121" s="37" t="s">
        <v>36</v>
      </c>
      <c r="C121" s="6">
        <v>1213</v>
      </c>
      <c r="D121" s="29">
        <v>477</v>
      </c>
      <c r="E121" s="30" t="s">
        <v>21</v>
      </c>
      <c r="F121" s="8"/>
      <c r="G121" s="8">
        <f t="shared" si="9"/>
        <v>19.599999999999998</v>
      </c>
      <c r="H121" s="8">
        <v>5.84</v>
      </c>
      <c r="I121" s="8">
        <v>6.3</v>
      </c>
      <c r="J121" s="8">
        <v>7.08</v>
      </c>
      <c r="K121" s="8">
        <v>0.38</v>
      </c>
      <c r="L121" s="8">
        <v>0</v>
      </c>
      <c r="M121" s="8">
        <v>0</v>
      </c>
      <c r="N121" s="8">
        <v>0</v>
      </c>
      <c r="O121" s="53">
        <v>0</v>
      </c>
      <c r="P121" s="53">
        <v>0</v>
      </c>
      <c r="Q121" s="53">
        <v>0</v>
      </c>
      <c r="R121" s="56">
        <v>0</v>
      </c>
    </row>
    <row r="122" spans="1:18" ht="15" hidden="1">
      <c r="A122" s="39" t="s">
        <v>22</v>
      </c>
      <c r="B122" s="37" t="s">
        <v>37</v>
      </c>
      <c r="C122" s="6">
        <v>563.716</v>
      </c>
      <c r="D122" s="29">
        <v>71</v>
      </c>
      <c r="E122" s="30" t="s">
        <v>25</v>
      </c>
      <c r="F122" s="8"/>
      <c r="G122" s="8">
        <f t="shared" si="9"/>
        <v>2.08</v>
      </c>
      <c r="H122" s="8">
        <v>1.08</v>
      </c>
      <c r="I122" s="8">
        <v>0.25</v>
      </c>
      <c r="J122" s="8">
        <v>0.25</v>
      </c>
      <c r="K122" s="8">
        <v>0.25</v>
      </c>
      <c r="L122" s="8">
        <v>0.25</v>
      </c>
      <c r="M122" s="8">
        <v>0</v>
      </c>
      <c r="N122" s="8">
        <v>0</v>
      </c>
      <c r="O122" s="53">
        <v>0</v>
      </c>
      <c r="P122" s="53">
        <v>0</v>
      </c>
      <c r="Q122" s="53">
        <v>0</v>
      </c>
      <c r="R122" s="56">
        <v>0</v>
      </c>
    </row>
    <row r="123" spans="1:18" ht="15" hidden="1">
      <c r="A123" s="40" t="s">
        <v>33</v>
      </c>
      <c r="B123" s="36" t="s">
        <v>11</v>
      </c>
      <c r="C123" s="6">
        <v>607.074</v>
      </c>
      <c r="D123" s="29">
        <v>512</v>
      </c>
      <c r="E123" s="30" t="s">
        <v>17</v>
      </c>
      <c r="F123" s="8"/>
      <c r="G123" s="8">
        <f t="shared" si="9"/>
        <v>45.5</v>
      </c>
      <c r="H123" s="8">
        <v>15.307</v>
      </c>
      <c r="I123" s="8">
        <v>13.572</v>
      </c>
      <c r="J123" s="8">
        <v>16.621</v>
      </c>
      <c r="K123" s="8">
        <v>0</v>
      </c>
      <c r="L123" s="8">
        <v>0</v>
      </c>
      <c r="M123" s="8">
        <v>0</v>
      </c>
      <c r="N123" s="8">
        <v>0</v>
      </c>
      <c r="O123" s="53">
        <v>0</v>
      </c>
      <c r="P123" s="53">
        <v>0</v>
      </c>
      <c r="Q123" s="53">
        <v>0</v>
      </c>
      <c r="R123" s="56">
        <v>0</v>
      </c>
    </row>
    <row r="124" spans="1:18" ht="15" hidden="1">
      <c r="A124" s="38" t="s">
        <v>34</v>
      </c>
      <c r="B124" s="36" t="s">
        <v>13</v>
      </c>
      <c r="C124" s="6">
        <v>540</v>
      </c>
      <c r="D124" s="29">
        <v>300</v>
      </c>
      <c r="E124" s="30" t="s">
        <v>24</v>
      </c>
      <c r="F124" s="8"/>
      <c r="G124" s="8">
        <f t="shared" si="9"/>
        <v>13.95</v>
      </c>
      <c r="H124" s="8">
        <v>1.575</v>
      </c>
      <c r="I124" s="8">
        <v>3.9</v>
      </c>
      <c r="J124" s="8">
        <v>4.65</v>
      </c>
      <c r="K124" s="8">
        <v>3.825</v>
      </c>
      <c r="L124" s="8">
        <v>0</v>
      </c>
      <c r="M124" s="8">
        <v>0</v>
      </c>
      <c r="N124" s="8">
        <v>0</v>
      </c>
      <c r="O124" s="53">
        <v>0</v>
      </c>
      <c r="P124" s="53">
        <v>0</v>
      </c>
      <c r="Q124" s="53">
        <v>0</v>
      </c>
      <c r="R124" s="56">
        <v>0</v>
      </c>
    </row>
    <row r="125" spans="1:18" ht="15" hidden="1">
      <c r="A125" s="38" t="s">
        <v>38</v>
      </c>
      <c r="B125" s="36" t="s">
        <v>40</v>
      </c>
      <c r="C125" s="6">
        <v>991.8</v>
      </c>
      <c r="D125" s="29">
        <v>250</v>
      </c>
      <c r="E125" s="30" t="s">
        <v>41</v>
      </c>
      <c r="F125" s="8"/>
      <c r="G125" s="8">
        <f t="shared" si="9"/>
        <v>9.350000000000001</v>
      </c>
      <c r="H125" s="8">
        <v>2.25</v>
      </c>
      <c r="I125" s="8">
        <v>1.09</v>
      </c>
      <c r="J125" s="8">
        <v>2.06</v>
      </c>
      <c r="K125" s="8">
        <v>1.7</v>
      </c>
      <c r="L125" s="8">
        <v>2.25</v>
      </c>
      <c r="M125" s="8">
        <v>0</v>
      </c>
      <c r="N125" s="8">
        <v>0</v>
      </c>
      <c r="O125" s="53">
        <v>0</v>
      </c>
      <c r="P125" s="53">
        <v>0</v>
      </c>
      <c r="Q125" s="53">
        <v>0</v>
      </c>
      <c r="R125" s="56">
        <v>0</v>
      </c>
    </row>
    <row r="126" spans="1:18" ht="15" hidden="1">
      <c r="A126" s="38" t="s">
        <v>39</v>
      </c>
      <c r="B126" s="36" t="s">
        <v>47</v>
      </c>
      <c r="C126" s="6">
        <v>479.7</v>
      </c>
      <c r="D126" s="29">
        <v>158</v>
      </c>
      <c r="E126" s="30" t="s">
        <v>48</v>
      </c>
      <c r="F126" s="8"/>
      <c r="G126" s="8">
        <f t="shared" si="9"/>
        <v>12.64</v>
      </c>
      <c r="H126" s="8">
        <v>4.213</v>
      </c>
      <c r="I126" s="8">
        <v>4.213</v>
      </c>
      <c r="J126" s="8">
        <v>4.214</v>
      </c>
      <c r="K126" s="8">
        <v>0</v>
      </c>
      <c r="L126" s="8">
        <v>0</v>
      </c>
      <c r="M126" s="8">
        <v>0</v>
      </c>
      <c r="N126" s="8">
        <v>0</v>
      </c>
      <c r="O126" s="53">
        <v>0</v>
      </c>
      <c r="P126" s="53">
        <v>0</v>
      </c>
      <c r="Q126" s="53">
        <v>0</v>
      </c>
      <c r="R126" s="56">
        <v>0</v>
      </c>
    </row>
    <row r="127" spans="1:18" ht="15" hidden="1">
      <c r="A127" s="38" t="s">
        <v>44</v>
      </c>
      <c r="B127" s="36" t="s">
        <v>49</v>
      </c>
      <c r="C127" s="6">
        <v>306.4</v>
      </c>
      <c r="D127" s="29">
        <v>156</v>
      </c>
      <c r="E127" s="30" t="s">
        <v>21</v>
      </c>
      <c r="F127" s="8"/>
      <c r="G127" s="8">
        <f t="shared" si="9"/>
        <v>12.559999999999999</v>
      </c>
      <c r="H127" s="8">
        <v>0.36</v>
      </c>
      <c r="I127" s="8">
        <v>5.2</v>
      </c>
      <c r="J127" s="8">
        <v>4.3</v>
      </c>
      <c r="K127" s="8">
        <v>2.7</v>
      </c>
      <c r="L127" s="8">
        <v>0</v>
      </c>
      <c r="M127" s="8">
        <v>0</v>
      </c>
      <c r="N127" s="8">
        <v>0</v>
      </c>
      <c r="O127" s="53">
        <v>0</v>
      </c>
      <c r="P127" s="53">
        <v>0</v>
      </c>
      <c r="Q127" s="53">
        <v>0</v>
      </c>
      <c r="R127" s="56">
        <v>0</v>
      </c>
    </row>
    <row r="128" spans="1:18" ht="15" hidden="1">
      <c r="A128" s="38" t="s">
        <v>45</v>
      </c>
      <c r="B128" s="36" t="s">
        <v>50</v>
      </c>
      <c r="C128" s="6">
        <v>1086.778</v>
      </c>
      <c r="D128" s="29">
        <v>103</v>
      </c>
      <c r="E128" s="30" t="s">
        <v>21</v>
      </c>
      <c r="F128" s="8"/>
      <c r="G128" s="8">
        <f t="shared" si="9"/>
        <v>1.066</v>
      </c>
      <c r="H128" s="8">
        <v>0.207</v>
      </c>
      <c r="I128" s="8">
        <v>0.859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53">
        <v>0</v>
      </c>
      <c r="P128" s="53">
        <v>0</v>
      </c>
      <c r="Q128" s="53">
        <v>0</v>
      </c>
      <c r="R128" s="56">
        <v>0</v>
      </c>
    </row>
    <row r="129" spans="1:18" ht="15" hidden="1">
      <c r="A129" s="38" t="s">
        <v>46</v>
      </c>
      <c r="B129" s="36" t="s">
        <v>58</v>
      </c>
      <c r="C129" s="6">
        <v>236.6</v>
      </c>
      <c r="D129" s="29">
        <v>800</v>
      </c>
      <c r="E129" s="30" t="s">
        <v>24</v>
      </c>
      <c r="F129" s="8"/>
      <c r="G129" s="8">
        <f t="shared" si="9"/>
        <v>6.523999999999999</v>
      </c>
      <c r="H129" s="8">
        <v>2.199</v>
      </c>
      <c r="I129" s="8">
        <v>1.955</v>
      </c>
      <c r="J129" s="8">
        <v>1.661</v>
      </c>
      <c r="K129" s="8">
        <v>0.709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9">
        <v>0</v>
      </c>
    </row>
    <row r="130" spans="1:18" ht="15" hidden="1">
      <c r="A130" s="38" t="s">
        <v>51</v>
      </c>
      <c r="B130" s="36" t="s">
        <v>57</v>
      </c>
      <c r="C130" s="6">
        <v>275.221</v>
      </c>
      <c r="D130" s="29">
        <v>200</v>
      </c>
      <c r="E130" s="30" t="s">
        <v>62</v>
      </c>
      <c r="F130" s="8"/>
      <c r="G130" s="8">
        <f t="shared" si="9"/>
        <v>12.860000000000001</v>
      </c>
      <c r="H130" s="8">
        <v>0</v>
      </c>
      <c r="I130" s="8">
        <v>5.372</v>
      </c>
      <c r="J130" s="8">
        <v>5.94</v>
      </c>
      <c r="K130" s="8">
        <v>1.548</v>
      </c>
      <c r="L130" s="8">
        <v>0</v>
      </c>
      <c r="M130" s="8">
        <v>0</v>
      </c>
      <c r="N130" s="8">
        <v>0</v>
      </c>
      <c r="O130" s="53">
        <v>0</v>
      </c>
      <c r="P130" s="53">
        <v>0</v>
      </c>
      <c r="Q130" s="53">
        <v>0</v>
      </c>
      <c r="R130" s="56">
        <v>0</v>
      </c>
    </row>
    <row r="131" spans="1:18" ht="15" hidden="1">
      <c r="A131" s="38" t="s">
        <v>52</v>
      </c>
      <c r="B131" s="36" t="s">
        <v>59</v>
      </c>
      <c r="C131" s="6">
        <v>316</v>
      </c>
      <c r="D131" s="29">
        <v>92</v>
      </c>
      <c r="E131" s="30" t="s">
        <v>62</v>
      </c>
      <c r="F131" s="8"/>
      <c r="G131" s="8">
        <f t="shared" si="9"/>
        <v>1.9049999999999998</v>
      </c>
      <c r="H131" s="8">
        <v>0.324</v>
      </c>
      <c r="I131" s="8">
        <v>0.446</v>
      </c>
      <c r="J131" s="8">
        <v>0.567</v>
      </c>
      <c r="K131" s="8">
        <v>0.568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9">
        <v>0</v>
      </c>
    </row>
    <row r="132" spans="1:18" ht="15" hidden="1">
      <c r="A132" s="38" t="s">
        <v>53</v>
      </c>
      <c r="B132" s="36" t="s">
        <v>60</v>
      </c>
      <c r="C132" s="6">
        <v>1460</v>
      </c>
      <c r="D132" s="29">
        <v>220</v>
      </c>
      <c r="E132" s="30" t="s">
        <v>63</v>
      </c>
      <c r="F132" s="8"/>
      <c r="G132" s="8">
        <f t="shared" si="9"/>
        <v>5.000000000000001</v>
      </c>
      <c r="H132" s="8">
        <v>3.45</v>
      </c>
      <c r="I132" s="8">
        <v>1.1</v>
      </c>
      <c r="J132" s="8">
        <v>0.45</v>
      </c>
      <c r="K132" s="8">
        <v>0</v>
      </c>
      <c r="L132" s="8">
        <v>0</v>
      </c>
      <c r="M132" s="8">
        <v>0</v>
      </c>
      <c r="N132" s="8">
        <v>0</v>
      </c>
      <c r="O132" s="53">
        <v>0</v>
      </c>
      <c r="P132" s="53">
        <v>0</v>
      </c>
      <c r="Q132" s="53">
        <v>0</v>
      </c>
      <c r="R132" s="56">
        <v>0</v>
      </c>
    </row>
    <row r="133" spans="1:18" ht="15" hidden="1">
      <c r="A133" s="38" t="s">
        <v>54</v>
      </c>
      <c r="B133" s="36" t="s">
        <v>61</v>
      </c>
      <c r="C133" s="6">
        <v>378.1</v>
      </c>
      <c r="D133" s="29">
        <v>330</v>
      </c>
      <c r="E133" s="30" t="s">
        <v>63</v>
      </c>
      <c r="F133" s="8"/>
      <c r="G133" s="8">
        <f t="shared" si="9"/>
        <v>4.895999999999999</v>
      </c>
      <c r="H133" s="8">
        <v>0</v>
      </c>
      <c r="I133" s="8">
        <v>3.561</v>
      </c>
      <c r="J133" s="8">
        <v>0.89</v>
      </c>
      <c r="K133" s="8">
        <v>0.297</v>
      </c>
      <c r="L133" s="8">
        <v>0.148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9">
        <v>0</v>
      </c>
    </row>
    <row r="134" spans="1:18" ht="15" hidden="1">
      <c r="A134" s="38" t="s">
        <v>55</v>
      </c>
      <c r="B134" s="36" t="s">
        <v>28</v>
      </c>
      <c r="C134" s="6">
        <v>338.062</v>
      </c>
      <c r="D134" s="29">
        <v>206</v>
      </c>
      <c r="E134" s="30" t="s">
        <v>64</v>
      </c>
      <c r="F134" s="8"/>
      <c r="G134" s="8">
        <f t="shared" si="9"/>
        <v>3.991</v>
      </c>
      <c r="H134" s="8">
        <v>3.706</v>
      </c>
      <c r="I134" s="8">
        <v>0.072</v>
      </c>
      <c r="J134" s="8">
        <v>0.108</v>
      </c>
      <c r="K134" s="8">
        <v>0.105</v>
      </c>
      <c r="L134" s="8">
        <v>0</v>
      </c>
      <c r="M134" s="8">
        <v>0</v>
      </c>
      <c r="N134" s="8">
        <v>0</v>
      </c>
      <c r="O134" s="53">
        <v>0</v>
      </c>
      <c r="P134" s="53">
        <v>0</v>
      </c>
      <c r="Q134" s="53">
        <v>0</v>
      </c>
      <c r="R134" s="56">
        <v>0</v>
      </c>
    </row>
    <row r="135" spans="1:18" ht="15" hidden="1">
      <c r="A135" s="38" t="s">
        <v>56</v>
      </c>
      <c r="B135" s="36" t="s">
        <v>65</v>
      </c>
      <c r="C135" s="6">
        <v>390.309845</v>
      </c>
      <c r="D135" s="29">
        <v>106</v>
      </c>
      <c r="E135" s="30" t="s">
        <v>66</v>
      </c>
      <c r="F135" s="8"/>
      <c r="G135" s="8">
        <f t="shared" si="9"/>
        <v>3.28233</v>
      </c>
      <c r="H135" s="6">
        <v>0</v>
      </c>
      <c r="I135" s="6">
        <v>1.9629258</v>
      </c>
      <c r="J135" s="6">
        <v>1.3194042</v>
      </c>
      <c r="K135" s="6">
        <v>0</v>
      </c>
      <c r="L135" s="6">
        <v>0</v>
      </c>
      <c r="M135" s="6">
        <v>0</v>
      </c>
      <c r="N135" s="6">
        <v>0</v>
      </c>
      <c r="O135" s="53">
        <v>0</v>
      </c>
      <c r="P135" s="53">
        <v>0</v>
      </c>
      <c r="Q135" s="53">
        <v>0</v>
      </c>
      <c r="R135" s="56">
        <v>0</v>
      </c>
    </row>
    <row r="136" spans="1:18" ht="15" hidden="1">
      <c r="A136" s="38" t="s">
        <v>67</v>
      </c>
      <c r="B136" s="36" t="s">
        <v>68</v>
      </c>
      <c r="C136" s="6">
        <v>472.5</v>
      </c>
      <c r="D136" s="29">
        <v>200</v>
      </c>
      <c r="E136" s="30" t="s">
        <v>69</v>
      </c>
      <c r="F136" s="8"/>
      <c r="G136" s="8">
        <f t="shared" si="9"/>
        <v>6.959844599999999</v>
      </c>
      <c r="H136" s="6">
        <v>0.1136623</v>
      </c>
      <c r="I136" s="6">
        <v>5.4942812</v>
      </c>
      <c r="J136" s="6">
        <v>0.7969011</v>
      </c>
      <c r="K136" s="6">
        <v>0.555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7">
        <v>0</v>
      </c>
    </row>
    <row r="137" spans="1:18" ht="15" hidden="1">
      <c r="A137" s="38" t="s">
        <v>70</v>
      </c>
      <c r="B137" s="36" t="s">
        <v>42</v>
      </c>
      <c r="C137" s="6">
        <v>102.85</v>
      </c>
      <c r="D137" s="29">
        <v>255</v>
      </c>
      <c r="E137" s="30" t="s">
        <v>43</v>
      </c>
      <c r="F137" s="8"/>
      <c r="G137" s="8">
        <f t="shared" si="9"/>
        <v>3.1725</v>
      </c>
      <c r="H137" s="8">
        <v>1.2825</v>
      </c>
      <c r="I137" s="8">
        <v>1.89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53">
        <v>0</v>
      </c>
      <c r="P137" s="53">
        <v>0</v>
      </c>
      <c r="Q137" s="53">
        <v>0</v>
      </c>
      <c r="R137" s="56">
        <v>0</v>
      </c>
    </row>
    <row r="138" spans="1:18" ht="15" hidden="1" thickBot="1">
      <c r="A138" s="41"/>
      <c r="B138" s="42" t="s">
        <v>4</v>
      </c>
      <c r="C138" s="43">
        <f>SUM(C116:C137)</f>
        <v>13741.291345000001</v>
      </c>
      <c r="D138" s="44">
        <f>SUM(D116:D137)</f>
        <v>5433</v>
      </c>
      <c r="E138" s="45" t="s">
        <v>26</v>
      </c>
      <c r="F138" s="46"/>
      <c r="G138" s="46">
        <f>SUM(G116:G137)</f>
        <v>165.33667460000004</v>
      </c>
      <c r="H138" s="46">
        <f aca="true" t="shared" si="10" ref="H138:R138">SUM(H116:H137)</f>
        <v>41.9071623</v>
      </c>
      <c r="I138" s="46">
        <f t="shared" si="10"/>
        <v>57.237207</v>
      </c>
      <c r="J138" s="46">
        <f t="shared" si="10"/>
        <v>50.9073053</v>
      </c>
      <c r="K138" s="46">
        <f t="shared" si="10"/>
        <v>12.637</v>
      </c>
      <c r="L138" s="46">
        <f t="shared" si="10"/>
        <v>2.648</v>
      </c>
      <c r="M138" s="46">
        <f t="shared" si="10"/>
        <v>0</v>
      </c>
      <c r="N138" s="46">
        <f t="shared" si="10"/>
        <v>0</v>
      </c>
      <c r="O138" s="46">
        <f t="shared" si="10"/>
        <v>0</v>
      </c>
      <c r="P138" s="46">
        <f t="shared" si="10"/>
        <v>0</v>
      </c>
      <c r="Q138" s="46">
        <f t="shared" si="10"/>
        <v>0</v>
      </c>
      <c r="R138" s="47">
        <f t="shared" si="10"/>
        <v>0</v>
      </c>
    </row>
    <row r="139" spans="1:20" ht="14.25" hidden="1">
      <c r="A139" s="10"/>
      <c r="B139" s="16"/>
      <c r="C139" s="12"/>
      <c r="D139" s="17"/>
      <c r="E139" s="14"/>
      <c r="F139" s="12"/>
      <c r="G139" s="12"/>
      <c r="H139" s="12"/>
      <c r="I139" s="12"/>
      <c r="J139" s="12"/>
      <c r="K139" s="12"/>
      <c r="L139" s="12"/>
      <c r="M139" s="12"/>
      <c r="N139" s="12"/>
      <c r="O139" s="51"/>
      <c r="P139" s="52"/>
      <c r="Q139" s="137"/>
      <c r="R139" s="137"/>
      <c r="S139" s="18"/>
      <c r="T139" s="18"/>
    </row>
    <row r="140" spans="1:20" ht="15.75" hidden="1">
      <c r="A140" s="138"/>
      <c r="B140" s="139"/>
      <c r="C140" s="140"/>
      <c r="D140" s="140"/>
      <c r="E140" s="140"/>
      <c r="F140" s="141"/>
      <c r="G140" s="141"/>
      <c r="H140" s="141"/>
      <c r="I140" s="141"/>
      <c r="J140" s="141"/>
      <c r="K140" s="141"/>
      <c r="L140" s="141"/>
      <c r="M140" s="142"/>
      <c r="N140" s="142"/>
      <c r="O140" s="48"/>
      <c r="P140" s="48"/>
      <c r="Q140" s="143"/>
      <c r="R140" s="143"/>
      <c r="S140" s="19"/>
      <c r="T140" s="19"/>
    </row>
    <row r="141" spans="1:18" ht="14.25" hidden="1">
      <c r="A141" s="89"/>
      <c r="B141" s="89"/>
      <c r="C141" s="89"/>
      <c r="D141" s="89"/>
      <c r="E141" s="89"/>
      <c r="F141" s="137"/>
      <c r="G141" s="137"/>
      <c r="H141" s="137"/>
      <c r="I141" s="137"/>
      <c r="J141" s="137"/>
      <c r="K141" s="137"/>
      <c r="L141" s="137"/>
      <c r="M141" s="137"/>
      <c r="N141" s="137"/>
      <c r="Q141" s="89"/>
      <c r="R141" s="89"/>
    </row>
    <row r="142" spans="1:18" ht="14.25" hidden="1">
      <c r="A142" s="89"/>
      <c r="B142" s="89"/>
      <c r="C142" s="89"/>
      <c r="D142" s="89"/>
      <c r="E142" s="89"/>
      <c r="F142" s="137"/>
      <c r="G142" s="137"/>
      <c r="H142" s="137"/>
      <c r="I142" s="137"/>
      <c r="J142" s="137"/>
      <c r="K142" s="137"/>
      <c r="L142" s="137"/>
      <c r="M142" s="137"/>
      <c r="N142" s="137"/>
      <c r="Q142" s="89"/>
      <c r="R142" s="89"/>
    </row>
    <row r="143" spans="1:18" ht="14.25">
      <c r="A143" s="89"/>
      <c r="B143" s="89"/>
      <c r="C143" s="89"/>
      <c r="D143" s="89"/>
      <c r="E143" s="89"/>
      <c r="F143" s="137"/>
      <c r="G143" s="144"/>
      <c r="H143" s="137"/>
      <c r="I143" s="137"/>
      <c r="J143" s="137"/>
      <c r="K143" s="137"/>
      <c r="L143" s="137"/>
      <c r="M143" s="137"/>
      <c r="N143" s="137"/>
      <c r="Q143" s="89"/>
      <c r="R143" s="89"/>
    </row>
    <row r="144" ht="15.75">
      <c r="B144" s="129" t="s">
        <v>101</v>
      </c>
    </row>
    <row r="146" spans="2:19" ht="15" thickBot="1">
      <c r="B146" s="128" t="s">
        <v>100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</row>
    <row r="147" spans="2:19" ht="15">
      <c r="B147" s="183" t="s">
        <v>0</v>
      </c>
      <c r="C147" s="185" t="s">
        <v>78</v>
      </c>
      <c r="D147" s="187" t="s">
        <v>79</v>
      </c>
      <c r="E147" s="188"/>
      <c r="F147" s="204" t="s">
        <v>80</v>
      </c>
      <c r="G147" s="205"/>
      <c r="H147" s="206"/>
      <c r="I147" s="193" t="s">
        <v>81</v>
      </c>
      <c r="J147" s="195" t="s">
        <v>82</v>
      </c>
      <c r="K147" s="196"/>
      <c r="L147" s="196"/>
      <c r="M147" s="197"/>
      <c r="N147" s="195" t="s">
        <v>83</v>
      </c>
      <c r="O147" s="196"/>
      <c r="P147" s="197"/>
      <c r="Q147" s="196" t="s">
        <v>84</v>
      </c>
      <c r="R147" s="196"/>
      <c r="S147" s="197"/>
    </row>
    <row r="148" spans="2:19" ht="43.5" thickBot="1">
      <c r="B148" s="184"/>
      <c r="C148" s="186"/>
      <c r="D148" s="189"/>
      <c r="E148" s="190"/>
      <c r="F148" s="90" t="s">
        <v>85</v>
      </c>
      <c r="G148" s="207" t="s">
        <v>86</v>
      </c>
      <c r="H148" s="208"/>
      <c r="I148" s="194"/>
      <c r="J148" s="91" t="s">
        <v>87</v>
      </c>
      <c r="K148" s="92" t="s">
        <v>88</v>
      </c>
      <c r="L148" s="92" t="s">
        <v>89</v>
      </c>
      <c r="M148" s="93" t="s">
        <v>90</v>
      </c>
      <c r="N148" s="94" t="s">
        <v>87</v>
      </c>
      <c r="O148" s="95" t="s">
        <v>91</v>
      </c>
      <c r="P148" s="96" t="s">
        <v>92</v>
      </c>
      <c r="Q148" s="97" t="s">
        <v>93</v>
      </c>
      <c r="R148" s="95" t="s">
        <v>94</v>
      </c>
      <c r="S148" s="96" t="s">
        <v>95</v>
      </c>
    </row>
    <row r="149" spans="2:19" ht="15" customHeight="1">
      <c r="B149" s="98" t="s">
        <v>73</v>
      </c>
      <c r="C149" s="99">
        <v>561.187</v>
      </c>
      <c r="D149" s="198">
        <v>268</v>
      </c>
      <c r="E149" s="199"/>
      <c r="F149" s="126">
        <v>112.237</v>
      </c>
      <c r="G149" s="209">
        <v>112.237</v>
      </c>
      <c r="H149" s="210"/>
      <c r="I149" s="100">
        <v>15.95</v>
      </c>
      <c r="J149" s="101">
        <v>0</v>
      </c>
      <c r="K149" s="102">
        <v>0</v>
      </c>
      <c r="L149" s="103">
        <v>0</v>
      </c>
      <c r="M149" s="104">
        <v>0</v>
      </c>
      <c r="N149" s="101">
        <v>112.237</v>
      </c>
      <c r="O149" s="102">
        <v>112.237</v>
      </c>
      <c r="P149" s="104">
        <v>0</v>
      </c>
      <c r="Q149" s="105">
        <f>F149/D149*1000000</f>
        <v>418794.77611940296</v>
      </c>
      <c r="R149" s="102">
        <v>0</v>
      </c>
      <c r="S149" s="106">
        <f>N149/D149*1000000</f>
        <v>418794.77611940296</v>
      </c>
    </row>
    <row r="150" spans="2:19" ht="15.75" thickBot="1">
      <c r="B150" s="107" t="s">
        <v>75</v>
      </c>
      <c r="C150" s="108">
        <v>240.95</v>
      </c>
      <c r="D150" s="198">
        <v>51</v>
      </c>
      <c r="E150" s="199"/>
      <c r="F150" s="127">
        <v>51</v>
      </c>
      <c r="G150" s="211">
        <v>51</v>
      </c>
      <c r="H150" s="212"/>
      <c r="I150" s="100">
        <v>18.37</v>
      </c>
      <c r="J150" s="109">
        <v>0</v>
      </c>
      <c r="K150" s="110">
        <v>0</v>
      </c>
      <c r="L150" s="111">
        <v>0</v>
      </c>
      <c r="M150" s="112">
        <v>0</v>
      </c>
      <c r="N150" s="109">
        <v>51</v>
      </c>
      <c r="O150" s="110">
        <v>51</v>
      </c>
      <c r="P150" s="112">
        <v>0</v>
      </c>
      <c r="Q150" s="113">
        <f>F150/D150*1000000</f>
        <v>1000000</v>
      </c>
      <c r="R150" s="110">
        <v>0</v>
      </c>
      <c r="S150" s="114">
        <f>N150/D150*1000000</f>
        <v>1000000</v>
      </c>
    </row>
    <row r="151" spans="2:19" ht="15.75" thickBot="1">
      <c r="B151" s="115" t="s">
        <v>96</v>
      </c>
      <c r="C151" s="116">
        <f>SUM(C149:C150)</f>
        <v>802.137</v>
      </c>
      <c r="D151" s="200">
        <f>SUM(D149:D150)</f>
        <v>319</v>
      </c>
      <c r="E151" s="201"/>
      <c r="F151" s="117">
        <f>SUM(F149:F150)</f>
        <v>163.237</v>
      </c>
      <c r="G151" s="202">
        <f>SUM(G149:G150)</f>
        <v>163.237</v>
      </c>
      <c r="H151" s="203"/>
      <c r="I151" s="145" t="s">
        <v>97</v>
      </c>
      <c r="J151" s="116">
        <f aca="true" t="shared" si="11" ref="J151:P151">SUM(J149:J150)</f>
        <v>0</v>
      </c>
      <c r="K151" s="118">
        <f t="shared" si="11"/>
        <v>0</v>
      </c>
      <c r="L151" s="118">
        <f t="shared" si="11"/>
        <v>0</v>
      </c>
      <c r="M151" s="119">
        <f t="shared" si="11"/>
        <v>0</v>
      </c>
      <c r="N151" s="120">
        <f t="shared" si="11"/>
        <v>163.237</v>
      </c>
      <c r="O151" s="121">
        <f t="shared" si="11"/>
        <v>163.237</v>
      </c>
      <c r="P151" s="122">
        <f t="shared" si="11"/>
        <v>0</v>
      </c>
      <c r="Q151" s="123">
        <f>F151/D151*1000000</f>
        <v>511714.7335423198</v>
      </c>
      <c r="R151" s="118">
        <v>0</v>
      </c>
      <c r="S151" s="124">
        <f>N151/D151*1000000</f>
        <v>511714.7335423198</v>
      </c>
    </row>
    <row r="152" spans="2:19" ht="14.25">
      <c r="B152" s="125" t="s">
        <v>98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</row>
  </sheetData>
  <sheetProtection selectLockedCells="1" selectUnlockedCells="1"/>
  <mergeCells count="36">
    <mergeCell ref="D149:E149"/>
    <mergeCell ref="D150:E150"/>
    <mergeCell ref="D151:E151"/>
    <mergeCell ref="G151:H151"/>
    <mergeCell ref="G149:H149"/>
    <mergeCell ref="G150:H150"/>
    <mergeCell ref="I147:I148"/>
    <mergeCell ref="J147:M147"/>
    <mergeCell ref="N147:P147"/>
    <mergeCell ref="Q147:S147"/>
    <mergeCell ref="B147:B148"/>
    <mergeCell ref="C147:C148"/>
    <mergeCell ref="D147:E148"/>
    <mergeCell ref="D4:D5"/>
    <mergeCell ref="A114:F115"/>
    <mergeCell ref="F147:H147"/>
    <mergeCell ref="G148:H148"/>
    <mergeCell ref="B1:N1"/>
    <mergeCell ref="G4:R4"/>
    <mergeCell ref="E4:E5"/>
    <mergeCell ref="F4:F5"/>
    <mergeCell ref="G36:R36"/>
    <mergeCell ref="G62:R62"/>
    <mergeCell ref="A10:F11"/>
    <mergeCell ref="A88:F89"/>
    <mergeCell ref="G88:R88"/>
    <mergeCell ref="G114:R114"/>
    <mergeCell ref="O2:Q2"/>
    <mergeCell ref="A2:N2"/>
    <mergeCell ref="A3:B3"/>
    <mergeCell ref="A36:F37"/>
    <mergeCell ref="A62:F63"/>
    <mergeCell ref="G10:R10"/>
    <mergeCell ref="A4:A5"/>
    <mergeCell ref="B4:B5"/>
    <mergeCell ref="C4:C5"/>
  </mergeCells>
  <printOptions verticalCentered="1"/>
  <pageMargins left="0.07874015748031496" right="0.1968503937007874" top="0.22" bottom="3.66" header="0.38" footer="0.1968503937007874"/>
  <pageSetup horizontalDpi="600" verticalDpi="600" orientation="landscape" paperSize="8" scale="57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Vanova</dc:creator>
  <cp:keywords/>
  <dc:description/>
  <cp:lastModifiedBy>Mracka</cp:lastModifiedBy>
  <cp:lastPrinted>2007-10-23T07:39:08Z</cp:lastPrinted>
  <dcterms:created xsi:type="dcterms:W3CDTF">2006-10-04T04:58:02Z</dcterms:created>
  <dcterms:modified xsi:type="dcterms:W3CDTF">2007-11-20T07:27:38Z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