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OP a Priority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<sst xmlns="http://schemas.openxmlformats.org/spreadsheetml/2006/main" count="85" uniqueCount="75">
  <si>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Operačný program</t>
  </si>
  <si>
    <t>Priorita</t>
  </si>
  <si>
    <t>Počet projektov</t>
  </si>
  <si>
    <t>11.0.1 Technická pomoc</t>
  </si>
  <si>
    <t>11.1 Rast konkurencieschopnosti priemyslu a služieb s využitím rozvoja domáceho rastového poten</t>
  </si>
  <si>
    <t>11.2 Rozvoj cestovného ruchu</t>
  </si>
  <si>
    <t>12. SOP Ľudské zdroje / MPSVR &amp; MŠ SR / ESF</t>
  </si>
  <si>
    <t>12.0.1.1 Limitovaná technická pomoc – MPSVR SR</t>
  </si>
  <si>
    <t>12.0.1.2 Limitovaná technická pomoc – MŠ SR</t>
  </si>
  <si>
    <t>12.0.1.3 Nelimitovaná technická pomoc – MPSVR SR</t>
  </si>
  <si>
    <t>12.0.1.4 Nelimitovaná technická pomoc – MŠ SR</t>
  </si>
  <si>
    <t>12.1 Rozvoj aktívnej politiky trhu práce</t>
  </si>
  <si>
    <t>12.2 Posilnenie sociálnej inklúzie a rovnosti príležitostí na trhu práce</t>
  </si>
  <si>
    <t>12.3 Zvýšenie kvalifikácie a adaptability zamestnancov a osôb vstupujúcich na trh práce</t>
  </si>
  <si>
    <t>13. SOP Poľnohospodárstvo a rozvoj vidieka / MP SR / EAGGFu &amp; FIFG</t>
  </si>
  <si>
    <t>13.0.1 Technická pomoc</t>
  </si>
  <si>
    <t>13.1 Podpora produktívneho poľnohospodárstva</t>
  </si>
  <si>
    <t>13.2 Podpora trvalo udržateľného rozvoja vidieka</t>
  </si>
  <si>
    <t>14. OP Základná infraštruktúra / MVRR SR / ERDF</t>
  </si>
  <si>
    <t>14.0.1.1 Technická pomoc – MDPT SR</t>
  </si>
  <si>
    <t>14.0.1.2 Technická pomoc – MŽP SR</t>
  </si>
  <si>
    <t>14.0.1.3 Technická pomoc – MVRR SR</t>
  </si>
  <si>
    <t>14.1 Dopravná infraštruktúra</t>
  </si>
  <si>
    <t>14.2 Environmentálna infraštruktúra</t>
  </si>
  <si>
    <t>14.3 Lokálna infraštruktúra</t>
  </si>
  <si>
    <t>21. JPD NUTS II - Bratislava Cieľ 2 / MVRR SR / ERDF</t>
  </si>
  <si>
    <t>21.0.1.1 Technická pomoc - Výdavky na priame riadenie programu</t>
  </si>
  <si>
    <t>21.0.1.2 Technická pomoc - Výdavky na technickú podporu projektov</t>
  </si>
  <si>
    <t>21.1 Podpora hospodárskej činnosti a trvalo udržateľného rozvoja cieľového územia</t>
  </si>
  <si>
    <t>31. JPD NUTS II - Bratislava Cieľ 3 / MPSVR SR &amp; MŠ SR / ESF</t>
  </si>
  <si>
    <t>31.0.1.1 Limitovaná technická pomoc – výdavky na priame riadenie programu – MPSVR SR</t>
  </si>
  <si>
    <t>31.0.1.2 Limitovaná technická pomoc – výdavky na priame riadenie programu – MŠ SR</t>
  </si>
  <si>
    <t>31.0.1.3 Nelimitovaná technická pomoc – výdavky na technickú podporu projektov -  MPSVR SR</t>
  </si>
  <si>
    <t>31.0.1.4 Nelimitovaná technická pomoc – výdavky na technickú podporu projektov -  MŠ SR</t>
  </si>
  <si>
    <t>31.1 Rozvoj aktívnej politiky trhu práce a sociálnej integrácie</t>
  </si>
  <si>
    <t>31.2 Rozvoj celoživotného vzdelávania a podpora rozvoja výskumu a vývoja v kontexte zvyšovania</t>
  </si>
  <si>
    <t>41. CIP INTERREG IIIA / MVRR SR / Rakúsko - SR</t>
  </si>
  <si>
    <t>41.1 Cezhraničná spolupráca v ekonomike</t>
  </si>
  <si>
    <t>41.2 Dostupnosť</t>
  </si>
  <si>
    <t>41.3 Cezhraničné organizačné štruktúry a siete</t>
  </si>
  <si>
    <t>41.4 Ľudské zdroje</t>
  </si>
  <si>
    <t>41.5 Udržateľný územný a environmentálny rozvoj</t>
  </si>
  <si>
    <t>41.6 Technická pomoc INTEREG IIIA Rakúsko - SR</t>
  </si>
  <si>
    <t>42. CIP INTERREG IIIA / MVRR SR / Poľsko - SR</t>
  </si>
  <si>
    <t>42.1 Rozvoj infraštruktúry</t>
  </si>
  <si>
    <t>42.2 Socio-ekonomický rozvoj</t>
  </si>
  <si>
    <t>42.3 Technická pomoc INTEREG IIIA Poľsko - SR</t>
  </si>
  <si>
    <t>43. CIP INTERREG IIIA / MVRR SR / SR - ČR</t>
  </si>
  <si>
    <t>43.1 Sociálny a kultúrny rozvoj a tvorba sietí</t>
  </si>
  <si>
    <t>43.2 Udržiavanie krajiny a rozvoj turizmu</t>
  </si>
  <si>
    <t>43.3 Technická pomoc INTEREG IIIA SR - ČR</t>
  </si>
  <si>
    <t>44. NP Program susedstva / MVRR SR / Maďarsko-SR-Ukrajina</t>
  </si>
  <si>
    <t>44.1 Cezhraničná sociálna a hospodárska spolupráca</t>
  </si>
  <si>
    <t>44.2 Cezhraničná doprava a životné prostredie</t>
  </si>
  <si>
    <t>44.3 Technická pomoc NP Program susedstva Maďarsko - SR - Ukrajina</t>
  </si>
  <si>
    <t>51. EQUAL</t>
  </si>
  <si>
    <t>51.0.1 Technická asistencia EQUAL</t>
  </si>
  <si>
    <t>51.1 Zamestnanosť</t>
  </si>
  <si>
    <t>51.2 Podnikanie</t>
  </si>
  <si>
    <t>51.3 Adaptabilita</t>
  </si>
  <si>
    <t>51.4 Rovnosť príležitostí</t>
  </si>
  <si>
    <t>51.5 Žiadatelia o azyl</t>
  </si>
  <si>
    <t xml:space="preserve">Celková alokácia  prostriedkov zo ŠF a ŠR na roky 2004-2006 </t>
  </si>
  <si>
    <t>Nakontrahované žiadosti o NFP</t>
  </si>
  <si>
    <t>Spolufinancovanie projektov zo zdrojov ŠF a ŠR (bez VZ)</t>
  </si>
  <si>
    <t>Stav nakontrahovania (v %)</t>
  </si>
  <si>
    <t>Prostriedky čerpané zo zdrojov ŠF a ŠR (bez VZ)</t>
  </si>
  <si>
    <t>Stav čerpania (v%)</t>
  </si>
  <si>
    <t>Celkom:</t>
  </si>
  <si>
    <t>Počet projektov v realizácii</t>
  </si>
  <si>
    <t>11. SOP Priemysel a služby</t>
  </si>
  <si>
    <t>Celkom</t>
  </si>
  <si>
    <t>Stav implementácie ŠF podľa OP a priorít k 23. 3. 2007</t>
  </si>
  <si>
    <t>zdroj: ITMS, stav k 23. 3. 2007</t>
  </si>
  <si>
    <t>Príloha č.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</si>
</sst>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\ &quot;Sk&quot;"/>
    <numFmt numFmtId="174" formatCode="#,##0.00\ _S_k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2" fontId="2" fillId="3" borderId="2" xfId="0" applyNumberFormat="1" applyFont="1" applyFill="1" applyBorder="1" applyAlignment="1">
      <alignment/>
    </xf>
    <xf numFmtId="172" fontId="0" fillId="0" borderId="2" xfId="0" applyNumberForma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2" fillId="3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4" borderId="11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82.8515625" style="0" customWidth="1"/>
    <col min="3" max="3" width="21.421875" style="0" customWidth="1"/>
    <col min="4" max="4" width="9.421875" style="0" bestFit="1" customWidth="1"/>
    <col min="5" max="5" width="19.421875" style="0" bestFit="1" customWidth="1"/>
    <col min="6" max="6" width="12.28125" style="0" bestFit="1" customWidth="1"/>
    <col min="7" max="7" width="9.421875" style="0" bestFit="1" customWidth="1"/>
    <col min="8" max="8" width="19.421875" style="0" bestFit="1" customWidth="1"/>
    <col min="9" max="9" width="9.00390625" style="0" bestFit="1" customWidth="1"/>
    <col min="11" max="12" width="12.7109375" style="0" customWidth="1"/>
    <col min="13" max="13" width="16.8515625" style="0" customWidth="1"/>
  </cols>
  <sheetData>
    <row r="1" ht="30.75" customHeight="1">
      <c r="A1" s="12" t="s">
        <v>74</v>
      </c>
    </row>
    <row r="2" spans="1:5" ht="15.75">
      <c r="A2" s="18" t="s">
        <v>72</v>
      </c>
      <c r="B2" s="18"/>
      <c r="C2" s="18"/>
      <c r="D2" s="18"/>
      <c r="E2" s="18"/>
    </row>
    <row r="3" ht="13.5" thickBot="1">
      <c r="A3" t="s">
        <v>73</v>
      </c>
    </row>
    <row r="4" spans="4:6" ht="13.5" thickBot="1">
      <c r="D4" s="13" t="s">
        <v>63</v>
      </c>
      <c r="E4" s="14"/>
      <c r="F4" s="15"/>
    </row>
    <row r="5" spans="1:9" ht="51">
      <c r="A5" s="1" t="s">
        <v>0</v>
      </c>
      <c r="B5" s="1" t="s">
        <v>1</v>
      </c>
      <c r="C5" s="4" t="s">
        <v>62</v>
      </c>
      <c r="D5" s="4" t="s">
        <v>2</v>
      </c>
      <c r="E5" s="3" t="s">
        <v>64</v>
      </c>
      <c r="F5" s="4" t="s">
        <v>65</v>
      </c>
      <c r="G5" s="4" t="s">
        <v>69</v>
      </c>
      <c r="H5" s="4" t="s">
        <v>66</v>
      </c>
      <c r="I5" s="5" t="s">
        <v>67</v>
      </c>
    </row>
    <row r="6" spans="1:9" ht="12.75" customHeight="1">
      <c r="A6" s="19" t="s">
        <v>70</v>
      </c>
      <c r="B6" s="2" t="s">
        <v>3</v>
      </c>
      <c r="C6" s="7">
        <v>536293886</v>
      </c>
      <c r="D6" s="11">
        <v>55</v>
      </c>
      <c r="E6" s="7">
        <v>361428220.6</v>
      </c>
      <c r="F6" s="9">
        <f>E6/C6</f>
        <v>0.6739368656535458</v>
      </c>
      <c r="G6" s="11">
        <v>55</v>
      </c>
      <c r="H6" s="7">
        <v>143541380.8</v>
      </c>
      <c r="I6" s="9">
        <f>H6/C6</f>
        <v>0.2676543301110839</v>
      </c>
    </row>
    <row r="7" spans="1:9" ht="12.75">
      <c r="A7" s="19"/>
      <c r="B7" s="2" t="s">
        <v>4</v>
      </c>
      <c r="C7" s="7">
        <v>4842487516</v>
      </c>
      <c r="D7" s="11">
        <v>191</v>
      </c>
      <c r="E7" s="7">
        <v>3667186340</v>
      </c>
      <c r="F7" s="9">
        <f aca="true" t="shared" si="0" ref="F7:F66">E7/C7</f>
        <v>0.7572939172033583</v>
      </c>
      <c r="G7" s="11">
        <v>173</v>
      </c>
      <c r="H7" s="7">
        <v>1819489580</v>
      </c>
      <c r="I7" s="9">
        <f aca="true" t="shared" si="1" ref="I7:I66">H7/C7</f>
        <v>0.3757344905873785</v>
      </c>
    </row>
    <row r="8" spans="1:9" ht="12.75">
      <c r="A8" s="19"/>
      <c r="B8" s="2" t="s">
        <v>5</v>
      </c>
      <c r="C8" s="7">
        <v>3584153312</v>
      </c>
      <c r="D8" s="11">
        <v>72</v>
      </c>
      <c r="E8" s="7">
        <v>3224190355</v>
      </c>
      <c r="F8" s="9">
        <f t="shared" si="0"/>
        <v>0.8995682032365027</v>
      </c>
      <c r="G8" s="11">
        <v>67</v>
      </c>
      <c r="H8" s="7">
        <v>1417197434</v>
      </c>
      <c r="I8" s="9">
        <f t="shared" si="1"/>
        <v>0.39540647696490056</v>
      </c>
    </row>
    <row r="9" spans="1:9" ht="12.75">
      <c r="A9" s="19"/>
      <c r="B9" s="2" t="s">
        <v>71</v>
      </c>
      <c r="C9" s="7">
        <f>SUM(C6:C8)</f>
        <v>8962934714</v>
      </c>
      <c r="D9" s="11">
        <v>318</v>
      </c>
      <c r="E9" s="7">
        <v>7252804915</v>
      </c>
      <c r="F9" s="9">
        <f t="shared" si="0"/>
        <v>0.8091997929730764</v>
      </c>
      <c r="G9" s="11">
        <v>295</v>
      </c>
      <c r="H9" s="7">
        <v>3380228395</v>
      </c>
      <c r="I9" s="9">
        <f t="shared" si="1"/>
        <v>0.37713410873339537</v>
      </c>
    </row>
    <row r="10" spans="1:9" ht="12.75" customHeight="1">
      <c r="A10" s="19" t="s">
        <v>6</v>
      </c>
      <c r="B10" s="2" t="s">
        <v>7</v>
      </c>
      <c r="C10" s="7">
        <v>0</v>
      </c>
      <c r="D10" s="11">
        <v>2</v>
      </c>
      <c r="E10" s="7">
        <v>223033048</v>
      </c>
      <c r="F10" s="9"/>
      <c r="G10" s="11">
        <v>2</v>
      </c>
      <c r="H10" s="7">
        <v>55988220.34</v>
      </c>
      <c r="I10" s="9"/>
    </row>
    <row r="11" spans="1:9" ht="12.75">
      <c r="A11" s="19"/>
      <c r="B11" s="2" t="s">
        <v>8</v>
      </c>
      <c r="C11" s="7">
        <v>0</v>
      </c>
      <c r="D11" s="11">
        <v>1</v>
      </c>
      <c r="E11" s="7">
        <v>95585588</v>
      </c>
      <c r="F11" s="9"/>
      <c r="G11" s="11">
        <v>1</v>
      </c>
      <c r="H11" s="7">
        <v>29981441.97</v>
      </c>
      <c r="I11" s="9"/>
    </row>
    <row r="12" spans="1:9" ht="12.75">
      <c r="A12" s="19"/>
      <c r="B12" s="2" t="s">
        <v>9</v>
      </c>
      <c r="C12" s="7">
        <v>0</v>
      </c>
      <c r="D12" s="11">
        <v>3</v>
      </c>
      <c r="E12" s="7">
        <v>111516524</v>
      </c>
      <c r="F12" s="9"/>
      <c r="G12" s="11">
        <v>3</v>
      </c>
      <c r="H12" s="7">
        <v>32567527.51</v>
      </c>
      <c r="I12" s="9"/>
    </row>
    <row r="13" spans="1:9" ht="12.75">
      <c r="A13" s="19"/>
      <c r="B13" s="2" t="s">
        <v>10</v>
      </c>
      <c r="C13" s="7">
        <v>432411006</v>
      </c>
      <c r="D13" s="11">
        <v>1</v>
      </c>
      <c r="E13" s="7">
        <v>47792794</v>
      </c>
      <c r="F13" s="9">
        <f t="shared" si="0"/>
        <v>0.11052631255181326</v>
      </c>
      <c r="G13" s="11">
        <v>1</v>
      </c>
      <c r="H13" s="7">
        <v>3756695.25</v>
      </c>
      <c r="I13" s="9">
        <f t="shared" si="1"/>
        <v>0.008687788233586265</v>
      </c>
    </row>
    <row r="14" spans="1:9" ht="12.75">
      <c r="A14" s="19"/>
      <c r="B14" s="2" t="s">
        <v>11</v>
      </c>
      <c r="C14" s="7">
        <v>9010509650</v>
      </c>
      <c r="D14" s="11">
        <v>123</v>
      </c>
      <c r="E14" s="7">
        <v>8740260474</v>
      </c>
      <c r="F14" s="9">
        <f t="shared" si="0"/>
        <v>0.9700073373763048</v>
      </c>
      <c r="G14" s="11">
        <v>123</v>
      </c>
      <c r="H14" s="7">
        <v>5242488459</v>
      </c>
      <c r="I14" s="9">
        <f t="shared" si="1"/>
        <v>0.5818193046383342</v>
      </c>
    </row>
    <row r="15" spans="1:9" ht="12.75">
      <c r="A15" s="19"/>
      <c r="B15" s="2" t="s">
        <v>12</v>
      </c>
      <c r="C15" s="7">
        <v>935744946</v>
      </c>
      <c r="D15" s="11">
        <v>72</v>
      </c>
      <c r="E15" s="7">
        <v>867687560</v>
      </c>
      <c r="F15" s="9">
        <f t="shared" si="0"/>
        <v>0.9272692988715324</v>
      </c>
      <c r="G15" s="11">
        <v>72</v>
      </c>
      <c r="H15" s="7">
        <v>120412973</v>
      </c>
      <c r="I15" s="9">
        <f t="shared" si="1"/>
        <v>0.12868140353279556</v>
      </c>
    </row>
    <row r="16" spans="1:9" ht="12.75">
      <c r="A16" s="19"/>
      <c r="B16" s="2" t="s">
        <v>13</v>
      </c>
      <c r="C16" s="7">
        <v>3575088640</v>
      </c>
      <c r="D16" s="11">
        <v>600</v>
      </c>
      <c r="E16" s="7">
        <v>2756084174</v>
      </c>
      <c r="F16" s="9">
        <f t="shared" si="0"/>
        <v>0.7709135217413798</v>
      </c>
      <c r="G16" s="11">
        <v>600</v>
      </c>
      <c r="H16" s="7">
        <v>320838513.6</v>
      </c>
      <c r="I16" s="9">
        <f t="shared" si="1"/>
        <v>0.08974281364950996</v>
      </c>
    </row>
    <row r="17" spans="1:9" ht="12.75">
      <c r="A17" s="19"/>
      <c r="B17" s="2" t="s">
        <v>71</v>
      </c>
      <c r="C17" s="7">
        <f>SUM(C10:C16)</f>
        <v>13953754242</v>
      </c>
      <c r="D17" s="11">
        <v>802</v>
      </c>
      <c r="E17" s="7">
        <v>12841960163</v>
      </c>
      <c r="F17" s="9">
        <f t="shared" si="0"/>
        <v>0.9203229425057836</v>
      </c>
      <c r="G17" s="11">
        <v>802</v>
      </c>
      <c r="H17" s="7">
        <v>5806033831</v>
      </c>
      <c r="I17" s="9">
        <f t="shared" si="1"/>
        <v>0.41609116301648563</v>
      </c>
    </row>
    <row r="18" spans="1:9" ht="12.75" customHeight="1">
      <c r="A18" s="19" t="s">
        <v>14</v>
      </c>
      <c r="B18" s="2" t="s">
        <v>15</v>
      </c>
      <c r="C18" s="7">
        <v>219556020</v>
      </c>
      <c r="D18" s="11">
        <v>18</v>
      </c>
      <c r="E18" s="7">
        <v>195187336</v>
      </c>
      <c r="F18" s="9">
        <f t="shared" si="0"/>
        <v>0.8890092651524654</v>
      </c>
      <c r="G18" s="11">
        <v>18</v>
      </c>
      <c r="H18" s="7">
        <v>73585633.42</v>
      </c>
      <c r="I18" s="9">
        <f t="shared" si="1"/>
        <v>0.3351565282518785</v>
      </c>
    </row>
    <row r="19" spans="1:9" ht="12.75">
      <c r="A19" s="19"/>
      <c r="B19" s="2" t="s">
        <v>16</v>
      </c>
      <c r="C19" s="7">
        <v>7038008462</v>
      </c>
      <c r="D19" s="11">
        <v>1085</v>
      </c>
      <c r="E19" s="7">
        <v>6969881346</v>
      </c>
      <c r="F19" s="9">
        <f t="shared" si="0"/>
        <v>0.9903201145085523</v>
      </c>
      <c r="G19" s="11">
        <v>1085</v>
      </c>
      <c r="H19" s="7">
        <v>3543305568</v>
      </c>
      <c r="I19" s="9">
        <f t="shared" si="1"/>
        <v>0.5034528712392446</v>
      </c>
    </row>
    <row r="20" spans="1:9" ht="12.75">
      <c r="A20" s="19"/>
      <c r="B20" s="2" t="s">
        <v>17</v>
      </c>
      <c r="C20" s="7">
        <v>2470140144</v>
      </c>
      <c r="D20" s="11">
        <v>504</v>
      </c>
      <c r="E20" s="7">
        <v>2223005758</v>
      </c>
      <c r="F20" s="9">
        <f t="shared" si="0"/>
        <v>0.899951269323608</v>
      </c>
      <c r="G20" s="11">
        <v>504</v>
      </c>
      <c r="H20" s="7">
        <v>624040130.5</v>
      </c>
      <c r="I20" s="9">
        <f t="shared" si="1"/>
        <v>0.25263349207768676</v>
      </c>
    </row>
    <row r="21" spans="1:9" ht="12.75">
      <c r="A21" s="19"/>
      <c r="B21" s="2" t="s">
        <v>71</v>
      </c>
      <c r="C21" s="7">
        <f>SUM(C18:C20)</f>
        <v>9727704626</v>
      </c>
      <c r="D21" s="11">
        <v>1607</v>
      </c>
      <c r="E21" s="7">
        <v>9388074440</v>
      </c>
      <c r="F21" s="9">
        <f t="shared" si="0"/>
        <v>0.9650862974301004</v>
      </c>
      <c r="G21" s="11">
        <v>1607</v>
      </c>
      <c r="H21" s="7">
        <v>4240931332</v>
      </c>
      <c r="I21" s="9">
        <f t="shared" si="1"/>
        <v>0.43596423771594894</v>
      </c>
    </row>
    <row r="22" spans="1:9" ht="12.75" customHeight="1">
      <c r="A22" s="19" t="s">
        <v>18</v>
      </c>
      <c r="B22" s="2" t="s">
        <v>19</v>
      </c>
      <c r="C22" s="7">
        <v>0</v>
      </c>
      <c r="D22" s="11">
        <v>15</v>
      </c>
      <c r="E22" s="7">
        <v>46768134.2</v>
      </c>
      <c r="F22" s="9"/>
      <c r="G22" s="11">
        <v>15</v>
      </c>
      <c r="H22" s="7">
        <v>33843029</v>
      </c>
      <c r="I22" s="9"/>
    </row>
    <row r="23" spans="1:9" ht="12.75">
      <c r="A23" s="19"/>
      <c r="B23" s="2" t="s">
        <v>20</v>
      </c>
      <c r="C23" s="7">
        <v>0</v>
      </c>
      <c r="D23" s="11">
        <v>13</v>
      </c>
      <c r="E23" s="7">
        <v>163978875</v>
      </c>
      <c r="F23" s="9"/>
      <c r="G23" s="11">
        <v>13</v>
      </c>
      <c r="H23" s="7">
        <v>85239552.27</v>
      </c>
      <c r="I23" s="9"/>
    </row>
    <row r="24" spans="1:9" ht="12.75">
      <c r="A24" s="19"/>
      <c r="B24" s="2" t="s">
        <v>21</v>
      </c>
      <c r="C24" s="7">
        <v>1245884416</v>
      </c>
      <c r="D24" s="11">
        <v>43</v>
      </c>
      <c r="E24" s="7">
        <v>652348240.9</v>
      </c>
      <c r="F24" s="9">
        <f t="shared" si="0"/>
        <v>0.5236025368985753</v>
      </c>
      <c r="G24" s="11">
        <v>43</v>
      </c>
      <c r="H24" s="7">
        <v>309220111.7</v>
      </c>
      <c r="I24" s="9">
        <f t="shared" si="1"/>
        <v>0.24819325751964458</v>
      </c>
    </row>
    <row r="25" spans="1:9" ht="12.75">
      <c r="A25" s="19"/>
      <c r="B25" s="2" t="s">
        <v>22</v>
      </c>
      <c r="C25" s="7">
        <v>10448429076.199999</v>
      </c>
      <c r="D25" s="11">
        <v>19</v>
      </c>
      <c r="E25" s="7">
        <v>8409191485</v>
      </c>
      <c r="F25" s="9">
        <f t="shared" si="0"/>
        <v>0.8048283070758373</v>
      </c>
      <c r="G25" s="11">
        <v>18</v>
      </c>
      <c r="H25" s="7">
        <v>4153481671</v>
      </c>
      <c r="I25" s="9">
        <f t="shared" si="1"/>
        <v>0.397522119421859</v>
      </c>
    </row>
    <row r="26" spans="1:9" ht="12.75">
      <c r="A26" s="19"/>
      <c r="B26" s="2" t="s">
        <v>23</v>
      </c>
      <c r="C26" s="7">
        <v>5160637348</v>
      </c>
      <c r="D26" s="11">
        <v>169</v>
      </c>
      <c r="E26" s="7">
        <v>5211068572</v>
      </c>
      <c r="F26" s="9">
        <f t="shared" si="0"/>
        <v>1.0097722859792782</v>
      </c>
      <c r="G26" s="11">
        <v>169</v>
      </c>
      <c r="H26" s="7">
        <v>1929714245</v>
      </c>
      <c r="I26" s="9">
        <f t="shared" si="1"/>
        <v>0.3739294422127645</v>
      </c>
    </row>
    <row r="27" spans="1:9" ht="12.75">
      <c r="A27" s="19"/>
      <c r="B27" s="2" t="s">
        <v>24</v>
      </c>
      <c r="C27" s="7">
        <v>4647963692</v>
      </c>
      <c r="D27" s="11">
        <v>705</v>
      </c>
      <c r="E27" s="7">
        <v>3760762270</v>
      </c>
      <c r="F27" s="9">
        <f t="shared" si="0"/>
        <v>0.8091204060980431</v>
      </c>
      <c r="G27" s="11">
        <v>436</v>
      </c>
      <c r="H27" s="7">
        <v>1548838793</v>
      </c>
      <c r="I27" s="9">
        <f t="shared" si="1"/>
        <v>0.3332295378438167</v>
      </c>
    </row>
    <row r="28" spans="1:9" ht="12.75">
      <c r="A28" s="19"/>
      <c r="B28" s="2" t="s">
        <v>71</v>
      </c>
      <c r="C28" s="7">
        <f>SUM(C22:C27)</f>
        <v>21502914532.199997</v>
      </c>
      <c r="D28" s="11">
        <v>964</v>
      </c>
      <c r="E28" s="7">
        <v>18244117577</v>
      </c>
      <c r="F28" s="9">
        <f t="shared" si="0"/>
        <v>0.8484485928491209</v>
      </c>
      <c r="G28" s="11">
        <v>694</v>
      </c>
      <c r="H28" s="7">
        <v>8060337403</v>
      </c>
      <c r="I28" s="9">
        <f t="shared" si="1"/>
        <v>0.3748485997528324</v>
      </c>
    </row>
    <row r="29" spans="1:9" ht="12.75" customHeight="1">
      <c r="A29" s="19" t="s">
        <v>25</v>
      </c>
      <c r="B29" s="2" t="s">
        <v>26</v>
      </c>
      <c r="C29" s="7">
        <v>53522208</v>
      </c>
      <c r="D29" s="11">
        <v>9</v>
      </c>
      <c r="E29" s="7">
        <v>33368544</v>
      </c>
      <c r="F29" s="9">
        <f t="shared" si="0"/>
        <v>0.6234523060035191</v>
      </c>
      <c r="G29" s="11">
        <v>9</v>
      </c>
      <c r="H29" s="7">
        <v>22747265</v>
      </c>
      <c r="I29" s="9">
        <f t="shared" si="1"/>
        <v>0.4250061021398818</v>
      </c>
    </row>
    <row r="30" spans="1:9" ht="12.75">
      <c r="A30" s="19"/>
      <c r="B30" s="2" t="s">
        <v>27</v>
      </c>
      <c r="C30" s="7">
        <v>80640192</v>
      </c>
      <c r="D30" s="11">
        <v>10</v>
      </c>
      <c r="E30" s="7">
        <v>32225618.48</v>
      </c>
      <c r="F30" s="9">
        <f t="shared" si="0"/>
        <v>0.3996222935580312</v>
      </c>
      <c r="G30" s="11">
        <v>10</v>
      </c>
      <c r="H30" s="7">
        <v>18650297.57</v>
      </c>
      <c r="I30" s="9">
        <f t="shared" si="1"/>
        <v>0.2312779410297039</v>
      </c>
    </row>
    <row r="31" spans="1:9" ht="12.75">
      <c r="A31" s="19"/>
      <c r="B31" s="2" t="s">
        <v>28</v>
      </c>
      <c r="C31" s="7">
        <v>2895779930</v>
      </c>
      <c r="D31" s="11">
        <v>127</v>
      </c>
      <c r="E31" s="7">
        <v>1791638428</v>
      </c>
      <c r="F31" s="9">
        <f t="shared" si="0"/>
        <v>0.6187066943308775</v>
      </c>
      <c r="G31" s="11">
        <v>108</v>
      </c>
      <c r="H31" s="7">
        <v>437088219.2</v>
      </c>
      <c r="I31" s="9">
        <f t="shared" si="1"/>
        <v>0.1509397225499798</v>
      </c>
    </row>
    <row r="32" spans="1:9" ht="12.75">
      <c r="A32" s="19"/>
      <c r="B32" s="2" t="s">
        <v>71</v>
      </c>
      <c r="C32" s="7">
        <f>SUM(C29:C31)</f>
        <v>3029942330</v>
      </c>
      <c r="D32" s="11">
        <v>146</v>
      </c>
      <c r="E32" s="7">
        <v>1857232590</v>
      </c>
      <c r="F32" s="9">
        <f t="shared" si="0"/>
        <v>0.6129597159692475</v>
      </c>
      <c r="G32" s="11">
        <v>127</v>
      </c>
      <c r="H32" s="7">
        <v>478485781.8</v>
      </c>
      <c r="I32" s="9">
        <f t="shared" si="1"/>
        <v>0.15791910527881237</v>
      </c>
    </row>
    <row r="33" spans="1:9" ht="12.75" customHeight="1">
      <c r="A33" s="19" t="s">
        <v>29</v>
      </c>
      <c r="B33" s="2" t="s">
        <v>30</v>
      </c>
      <c r="C33" s="7">
        <v>0</v>
      </c>
      <c r="D33" s="11">
        <v>1</v>
      </c>
      <c r="E33" s="7">
        <v>68943101</v>
      </c>
      <c r="F33" s="9"/>
      <c r="G33" s="11">
        <v>1</v>
      </c>
      <c r="H33" s="7">
        <v>19054526.6</v>
      </c>
      <c r="I33" s="9"/>
    </row>
    <row r="34" spans="1:9" ht="12.75">
      <c r="A34" s="19"/>
      <c r="B34" s="2" t="s">
        <v>31</v>
      </c>
      <c r="C34" s="7">
        <v>0</v>
      </c>
      <c r="D34" s="11">
        <v>1</v>
      </c>
      <c r="E34" s="7">
        <v>18867912</v>
      </c>
      <c r="F34" s="9"/>
      <c r="G34" s="11">
        <v>1</v>
      </c>
      <c r="H34" s="7">
        <v>8021019.6</v>
      </c>
      <c r="I34" s="9"/>
    </row>
    <row r="35" spans="1:9" ht="12.75">
      <c r="A35" s="19"/>
      <c r="B35" s="2" t="s">
        <v>32</v>
      </c>
      <c r="C35" s="7">
        <v>0</v>
      </c>
      <c r="D35" s="11">
        <v>2</v>
      </c>
      <c r="E35" s="7">
        <v>27419460</v>
      </c>
      <c r="F35" s="9"/>
      <c r="G35" s="11">
        <v>2</v>
      </c>
      <c r="H35" s="7">
        <v>11408359.61</v>
      </c>
      <c r="I35" s="9"/>
    </row>
    <row r="36" spans="1:9" ht="12.75">
      <c r="A36" s="19"/>
      <c r="B36" s="2" t="s">
        <v>33</v>
      </c>
      <c r="C36" s="7">
        <v>119496776</v>
      </c>
      <c r="D36" s="11">
        <v>1</v>
      </c>
      <c r="E36" s="7">
        <v>6828392</v>
      </c>
      <c r="F36" s="9">
        <f t="shared" si="0"/>
        <v>0.05714289731130487</v>
      </c>
      <c r="G36" s="11">
        <v>1</v>
      </c>
      <c r="H36" s="7">
        <v>605555.86</v>
      </c>
      <c r="I36" s="9">
        <f t="shared" si="1"/>
        <v>0.00506754977222147</v>
      </c>
    </row>
    <row r="37" spans="1:9" ht="12.75">
      <c r="A37" s="19"/>
      <c r="B37" s="2" t="s">
        <v>34</v>
      </c>
      <c r="C37" s="7">
        <v>800728704</v>
      </c>
      <c r="D37" s="11">
        <v>29</v>
      </c>
      <c r="E37" s="7">
        <v>444432845.8</v>
      </c>
      <c r="F37" s="9">
        <f t="shared" si="0"/>
        <v>0.5550354865260332</v>
      </c>
      <c r="G37" s="11">
        <v>29</v>
      </c>
      <c r="H37" s="7">
        <v>185906808.9</v>
      </c>
      <c r="I37" s="9">
        <f t="shared" si="1"/>
        <v>0.23217203026607125</v>
      </c>
    </row>
    <row r="38" spans="1:9" ht="12.75">
      <c r="A38" s="19"/>
      <c r="B38" s="2" t="s">
        <v>35</v>
      </c>
      <c r="C38" s="7">
        <v>2495195824</v>
      </c>
      <c r="D38" s="11">
        <v>340</v>
      </c>
      <c r="E38" s="7">
        <v>1645266721</v>
      </c>
      <c r="F38" s="9">
        <f t="shared" si="0"/>
        <v>0.6593737874899553</v>
      </c>
      <c r="G38" s="11">
        <v>340</v>
      </c>
      <c r="H38" s="7">
        <v>232603502.7</v>
      </c>
      <c r="I38" s="9">
        <f t="shared" si="1"/>
        <v>0.09322054023283745</v>
      </c>
    </row>
    <row r="39" spans="1:9" ht="12.75">
      <c r="A39" s="19"/>
      <c r="B39" s="2" t="s">
        <v>71</v>
      </c>
      <c r="C39" s="7">
        <f>SUM(C33:C38)</f>
        <v>3415421304</v>
      </c>
      <c r="D39" s="11">
        <v>374</v>
      </c>
      <c r="E39" s="7">
        <v>2211758431</v>
      </c>
      <c r="F39" s="9">
        <f t="shared" si="0"/>
        <v>0.6475799715864278</v>
      </c>
      <c r="G39" s="11">
        <v>374</v>
      </c>
      <c r="H39" s="7">
        <v>457599773.3</v>
      </c>
      <c r="I39" s="9">
        <f t="shared" si="1"/>
        <v>0.13398047636585217</v>
      </c>
    </row>
    <row r="40" spans="1:9" ht="12.75" customHeight="1">
      <c r="A40" s="19" t="s">
        <v>36</v>
      </c>
      <c r="B40" s="2" t="s">
        <v>37</v>
      </c>
      <c r="C40" s="7">
        <v>109744000</v>
      </c>
      <c r="D40" s="11">
        <v>28</v>
      </c>
      <c r="E40" s="7">
        <v>94039002.22</v>
      </c>
      <c r="F40" s="9">
        <f t="shared" si="0"/>
        <v>0.8568942467925353</v>
      </c>
      <c r="G40" s="11">
        <v>24</v>
      </c>
      <c r="H40" s="7">
        <v>23116671.05</v>
      </c>
      <c r="I40" s="9">
        <f t="shared" si="1"/>
        <v>0.2106417758601837</v>
      </c>
    </row>
    <row r="41" spans="1:9" ht="12.75">
      <c r="A41" s="19"/>
      <c r="B41" s="2" t="s">
        <v>38</v>
      </c>
      <c r="C41" s="7">
        <v>109695930</v>
      </c>
      <c r="D41" s="11">
        <v>4</v>
      </c>
      <c r="E41" s="7">
        <v>71315898.32</v>
      </c>
      <c r="F41" s="9">
        <f t="shared" si="0"/>
        <v>0.6501234669326382</v>
      </c>
      <c r="G41" s="11">
        <v>4</v>
      </c>
      <c r="H41" s="7">
        <v>30504992.93</v>
      </c>
      <c r="I41" s="9">
        <f t="shared" si="1"/>
        <v>0.278086825372646</v>
      </c>
    </row>
    <row r="42" spans="1:9" ht="12.75">
      <c r="A42" s="19"/>
      <c r="B42" s="2" t="s">
        <v>39</v>
      </c>
      <c r="C42" s="7">
        <v>68589962</v>
      </c>
      <c r="D42" s="11">
        <v>66</v>
      </c>
      <c r="E42" s="7">
        <v>73577683.86</v>
      </c>
      <c r="F42" s="9">
        <f t="shared" si="0"/>
        <v>1.0727179563097002</v>
      </c>
      <c r="G42" s="11">
        <v>53</v>
      </c>
      <c r="H42" s="7">
        <v>8857208.07</v>
      </c>
      <c r="I42" s="9">
        <f t="shared" si="1"/>
        <v>0.1291327158046829</v>
      </c>
    </row>
    <row r="43" spans="1:9" ht="12.75">
      <c r="A43" s="19"/>
      <c r="B43" s="2" t="s">
        <v>40</v>
      </c>
      <c r="C43" s="7">
        <v>45822946</v>
      </c>
      <c r="D43" s="11">
        <v>13</v>
      </c>
      <c r="E43" s="7">
        <v>46378121.63</v>
      </c>
      <c r="F43" s="9">
        <f t="shared" si="0"/>
        <v>1.012115668643391</v>
      </c>
      <c r="G43" s="11">
        <v>11</v>
      </c>
      <c r="H43" s="7">
        <v>17703551.46</v>
      </c>
      <c r="I43" s="9">
        <f t="shared" si="1"/>
        <v>0.3863468634251495</v>
      </c>
    </row>
    <row r="44" spans="1:9" ht="12.75">
      <c r="A44" s="19"/>
      <c r="B44" s="2" t="s">
        <v>41</v>
      </c>
      <c r="C44" s="7">
        <v>91405238</v>
      </c>
      <c r="D44" s="11">
        <v>22</v>
      </c>
      <c r="E44" s="7">
        <v>90765833.17</v>
      </c>
      <c r="F44" s="9">
        <f t="shared" si="0"/>
        <v>0.9930047244119642</v>
      </c>
      <c r="G44" s="11">
        <v>21</v>
      </c>
      <c r="H44" s="7">
        <v>21975738.56</v>
      </c>
      <c r="I44" s="9">
        <f t="shared" si="1"/>
        <v>0.24042099819268561</v>
      </c>
    </row>
    <row r="45" spans="1:9" ht="12.75">
      <c r="A45" s="19"/>
      <c r="B45" s="2" t="s">
        <v>42</v>
      </c>
      <c r="C45" s="7">
        <v>32008692</v>
      </c>
      <c r="D45" s="11">
        <v>16</v>
      </c>
      <c r="E45" s="7">
        <v>18608346.26</v>
      </c>
      <c r="F45" s="9">
        <f t="shared" si="0"/>
        <v>0.5813529106406473</v>
      </c>
      <c r="G45" s="11">
        <v>16</v>
      </c>
      <c r="H45" s="7">
        <v>8280452.17</v>
      </c>
      <c r="I45" s="9">
        <f t="shared" si="1"/>
        <v>0.25869386259207344</v>
      </c>
    </row>
    <row r="46" spans="1:9" ht="12.75">
      <c r="A46" s="19"/>
      <c r="B46" s="2" t="s">
        <v>71</v>
      </c>
      <c r="C46" s="7">
        <f>SUM(C40:C45)</f>
        <v>457266768</v>
      </c>
      <c r="D46" s="11">
        <v>149</v>
      </c>
      <c r="E46" s="7">
        <v>394684885.5</v>
      </c>
      <c r="F46" s="9">
        <f t="shared" si="0"/>
        <v>0.8631392288275801</v>
      </c>
      <c r="G46" s="11">
        <v>129</v>
      </c>
      <c r="H46" s="7">
        <v>110438614.2</v>
      </c>
      <c r="I46" s="9">
        <f t="shared" si="1"/>
        <v>0.24151900362897136</v>
      </c>
    </row>
    <row r="47" spans="1:9" ht="12.75" customHeight="1">
      <c r="A47" s="19" t="s">
        <v>43</v>
      </c>
      <c r="B47" s="2" t="s">
        <v>44</v>
      </c>
      <c r="C47" s="7">
        <v>264733346</v>
      </c>
      <c r="D47" s="11">
        <v>30</v>
      </c>
      <c r="E47" s="7">
        <v>241538628.1</v>
      </c>
      <c r="F47" s="9">
        <f t="shared" si="0"/>
        <v>0.9123846003895557</v>
      </c>
      <c r="G47" s="11">
        <v>30</v>
      </c>
      <c r="H47" s="7">
        <v>52868964.47</v>
      </c>
      <c r="I47" s="9">
        <f t="shared" si="1"/>
        <v>0.19970647925101206</v>
      </c>
    </row>
    <row r="48" spans="1:9" ht="12.75">
      <c r="A48" s="19"/>
      <c r="B48" s="2" t="s">
        <v>45</v>
      </c>
      <c r="C48" s="7">
        <v>182906654</v>
      </c>
      <c r="D48" s="11">
        <v>69</v>
      </c>
      <c r="E48" s="7">
        <v>141705660.8</v>
      </c>
      <c r="F48" s="9">
        <f t="shared" si="0"/>
        <v>0.774743059921702</v>
      </c>
      <c r="G48" s="11">
        <v>68</v>
      </c>
      <c r="H48" s="7">
        <v>17730061.3</v>
      </c>
      <c r="I48" s="9">
        <f t="shared" si="1"/>
        <v>0.09693502621287906</v>
      </c>
    </row>
    <row r="49" spans="1:9" ht="12.75">
      <c r="A49" s="19"/>
      <c r="B49" s="2" t="s">
        <v>46</v>
      </c>
      <c r="C49" s="7">
        <v>33693346</v>
      </c>
      <c r="D49" s="11">
        <v>10</v>
      </c>
      <c r="E49" s="7">
        <v>6127540</v>
      </c>
      <c r="F49" s="9">
        <f t="shared" si="0"/>
        <v>0.18186202106493074</v>
      </c>
      <c r="G49" s="11">
        <v>10</v>
      </c>
      <c r="H49" s="7">
        <v>1570412.73</v>
      </c>
      <c r="I49" s="9">
        <f t="shared" si="1"/>
        <v>0.046608987127606735</v>
      </c>
    </row>
    <row r="50" spans="1:9" ht="12.75">
      <c r="A50" s="19"/>
      <c r="B50" s="2" t="s">
        <v>71</v>
      </c>
      <c r="C50" s="7">
        <f>SUM(C47:C49)</f>
        <v>481333346</v>
      </c>
      <c r="D50" s="11">
        <v>109</v>
      </c>
      <c r="E50" s="7">
        <v>389371828.8</v>
      </c>
      <c r="F50" s="9">
        <f t="shared" si="0"/>
        <v>0.808944221371274</v>
      </c>
      <c r="G50" s="11">
        <v>108</v>
      </c>
      <c r="H50" s="7">
        <v>72169438.5</v>
      </c>
      <c r="I50" s="9">
        <f t="shared" si="1"/>
        <v>0.14993650263324992</v>
      </c>
    </row>
    <row r="51" spans="1:9" ht="12.75" customHeight="1">
      <c r="A51" s="19" t="s">
        <v>47</v>
      </c>
      <c r="B51" s="2" t="s">
        <v>48</v>
      </c>
      <c r="C51" s="7">
        <v>70943036</v>
      </c>
      <c r="D51" s="11">
        <v>71</v>
      </c>
      <c r="E51" s="7">
        <v>57425399.14</v>
      </c>
      <c r="F51" s="9">
        <f t="shared" si="0"/>
        <v>0.8094578746249315</v>
      </c>
      <c r="G51" s="11">
        <v>68</v>
      </c>
      <c r="H51" s="7">
        <v>14057991.15</v>
      </c>
      <c r="I51" s="9">
        <f t="shared" si="1"/>
        <v>0.1981588601592974</v>
      </c>
    </row>
    <row r="52" spans="1:9" ht="12.75">
      <c r="A52" s="19"/>
      <c r="B52" s="2" t="s">
        <v>49</v>
      </c>
      <c r="C52" s="7">
        <v>148980178</v>
      </c>
      <c r="D52" s="11">
        <v>31</v>
      </c>
      <c r="E52" s="7">
        <v>133156422.2</v>
      </c>
      <c r="F52" s="9">
        <f t="shared" si="0"/>
        <v>0.8937861666402359</v>
      </c>
      <c r="G52" s="11">
        <v>31</v>
      </c>
      <c r="H52" s="7">
        <v>43653406.62</v>
      </c>
      <c r="I52" s="9">
        <f t="shared" si="1"/>
        <v>0.2930148641653522</v>
      </c>
    </row>
    <row r="53" spans="1:9" ht="12.75">
      <c r="A53" s="19"/>
      <c r="B53" s="2" t="s">
        <v>50</v>
      </c>
      <c r="C53" s="7">
        <v>16553294</v>
      </c>
      <c r="D53" s="11">
        <v>7</v>
      </c>
      <c r="E53" s="7">
        <v>19589110</v>
      </c>
      <c r="F53" s="9">
        <f t="shared" si="0"/>
        <v>1.1833964889405093</v>
      </c>
      <c r="G53" s="11">
        <v>7</v>
      </c>
      <c r="H53" s="7">
        <v>4485938.89</v>
      </c>
      <c r="I53" s="9">
        <f t="shared" si="1"/>
        <v>0.2709997714050146</v>
      </c>
    </row>
    <row r="54" spans="1:9" ht="12.75">
      <c r="A54" s="19"/>
      <c r="B54" s="2" t="s">
        <v>71</v>
      </c>
      <c r="C54" s="7">
        <f>SUM(C51:C53)</f>
        <v>236476508</v>
      </c>
      <c r="D54" s="11">
        <v>109</v>
      </c>
      <c r="E54" s="7">
        <v>210170931.4</v>
      </c>
      <c r="F54" s="9">
        <f t="shared" si="0"/>
        <v>0.8887602966464644</v>
      </c>
      <c r="G54" s="11">
        <v>106</v>
      </c>
      <c r="H54" s="7">
        <v>62197336.66</v>
      </c>
      <c r="I54" s="9">
        <f t="shared" si="1"/>
        <v>0.2630169786674962</v>
      </c>
    </row>
    <row r="55" spans="1:9" ht="12.75" customHeight="1">
      <c r="A55" s="19" t="s">
        <v>51</v>
      </c>
      <c r="B55" s="2" t="s">
        <v>52</v>
      </c>
      <c r="C55" s="7">
        <v>216600038</v>
      </c>
      <c r="D55" s="11">
        <v>46</v>
      </c>
      <c r="E55" s="7">
        <v>198517798</v>
      </c>
      <c r="F55" s="9">
        <f t="shared" si="0"/>
        <v>0.9165178355139532</v>
      </c>
      <c r="G55" s="11">
        <v>46</v>
      </c>
      <c r="H55" s="7">
        <v>39266850.82</v>
      </c>
      <c r="I55" s="9">
        <f t="shared" si="1"/>
        <v>0.18128736810286247</v>
      </c>
    </row>
    <row r="56" spans="1:9" ht="12.75">
      <c r="A56" s="19"/>
      <c r="B56" s="2" t="s">
        <v>53</v>
      </c>
      <c r="C56" s="7">
        <v>231040000</v>
      </c>
      <c r="D56" s="11">
        <v>27</v>
      </c>
      <c r="E56" s="7">
        <v>218858952.5</v>
      </c>
      <c r="F56" s="9">
        <f t="shared" si="0"/>
        <v>0.9472773221087257</v>
      </c>
      <c r="G56" s="11">
        <v>27</v>
      </c>
      <c r="H56" s="7">
        <v>51075969.21</v>
      </c>
      <c r="I56" s="9">
        <f t="shared" si="1"/>
        <v>0.22106981133137119</v>
      </c>
    </row>
    <row r="57" spans="1:9" ht="12.75">
      <c r="A57" s="19"/>
      <c r="B57" s="2" t="s">
        <v>54</v>
      </c>
      <c r="C57" s="7">
        <v>33693384</v>
      </c>
      <c r="D57" s="11">
        <v>22</v>
      </c>
      <c r="E57" s="7">
        <v>21584110.29</v>
      </c>
      <c r="F57" s="9">
        <f t="shared" si="0"/>
        <v>0.640603813793236</v>
      </c>
      <c r="G57" s="11">
        <v>22</v>
      </c>
      <c r="H57" s="7">
        <v>5327136.59</v>
      </c>
      <c r="I57" s="9">
        <f t="shared" si="1"/>
        <v>0.15810630923863273</v>
      </c>
    </row>
    <row r="58" spans="1:9" ht="12.75">
      <c r="A58" s="19"/>
      <c r="B58" s="2" t="s">
        <v>71</v>
      </c>
      <c r="C58" s="7">
        <f>SUM(C55:C57)</f>
        <v>481333422</v>
      </c>
      <c r="D58" s="11">
        <v>95</v>
      </c>
      <c r="E58" s="7">
        <v>438960860.8</v>
      </c>
      <c r="F58" s="9">
        <f t="shared" si="0"/>
        <v>0.9119683793742459</v>
      </c>
      <c r="G58" s="11">
        <v>95</v>
      </c>
      <c r="H58" s="7">
        <v>95669956.62</v>
      </c>
      <c r="I58" s="9">
        <f t="shared" si="1"/>
        <v>0.19876026107324832</v>
      </c>
    </row>
    <row r="59" spans="1:9" ht="12.75" customHeight="1">
      <c r="A59" s="19" t="s">
        <v>55</v>
      </c>
      <c r="B59" s="2" t="s">
        <v>56</v>
      </c>
      <c r="C59" s="7">
        <v>103175440</v>
      </c>
      <c r="D59" s="11">
        <v>4</v>
      </c>
      <c r="E59" s="7">
        <v>165611124</v>
      </c>
      <c r="F59" s="9">
        <f t="shared" si="0"/>
        <v>1.6051409521490774</v>
      </c>
      <c r="G59" s="11">
        <v>4</v>
      </c>
      <c r="H59" s="7">
        <v>24793746.72</v>
      </c>
      <c r="I59" s="9">
        <f t="shared" si="1"/>
        <v>0.24030667298341543</v>
      </c>
    </row>
    <row r="60" spans="1:9" ht="12.75">
      <c r="A60" s="19"/>
      <c r="B60" s="2" t="s">
        <v>57</v>
      </c>
      <c r="C60" s="7">
        <v>400215354</v>
      </c>
      <c r="D60" s="11">
        <v>36</v>
      </c>
      <c r="E60" s="7">
        <v>420652370.7</v>
      </c>
      <c r="F60" s="9">
        <f t="shared" si="0"/>
        <v>1.0510650490935438</v>
      </c>
      <c r="G60" s="11">
        <v>36</v>
      </c>
      <c r="H60" s="7">
        <v>104195161.5</v>
      </c>
      <c r="I60" s="9">
        <f t="shared" si="1"/>
        <v>0.26034773643392</v>
      </c>
    </row>
    <row r="61" spans="1:9" ht="12.75">
      <c r="A61" s="19"/>
      <c r="B61" s="2" t="s">
        <v>58</v>
      </c>
      <c r="C61" s="7">
        <v>291911858</v>
      </c>
      <c r="D61" s="11">
        <v>24</v>
      </c>
      <c r="E61" s="7">
        <v>309929877</v>
      </c>
      <c r="F61" s="9">
        <f t="shared" si="0"/>
        <v>1.061724176343669</v>
      </c>
      <c r="G61" s="11">
        <v>24</v>
      </c>
      <c r="H61" s="7">
        <v>53855611.91</v>
      </c>
      <c r="I61" s="9">
        <f t="shared" si="1"/>
        <v>0.18449271735305797</v>
      </c>
    </row>
    <row r="62" spans="1:9" ht="12.75">
      <c r="A62" s="19"/>
      <c r="B62" s="2" t="s">
        <v>59</v>
      </c>
      <c r="C62" s="7">
        <v>248759628</v>
      </c>
      <c r="D62" s="11">
        <v>21</v>
      </c>
      <c r="E62" s="7">
        <v>274843161.2</v>
      </c>
      <c r="F62" s="9">
        <f t="shared" si="0"/>
        <v>1.1048543664810433</v>
      </c>
      <c r="G62" s="11">
        <v>21</v>
      </c>
      <c r="H62" s="7">
        <v>59129176.73</v>
      </c>
      <c r="I62" s="9">
        <f t="shared" si="1"/>
        <v>0.23769603293505487</v>
      </c>
    </row>
    <row r="63" spans="1:9" ht="12.75">
      <c r="A63" s="19"/>
      <c r="B63" s="2" t="s">
        <v>60</v>
      </c>
      <c r="C63" s="7">
        <v>175993276</v>
      </c>
      <c r="D63" s="11">
        <v>14</v>
      </c>
      <c r="E63" s="7">
        <v>153070552.5</v>
      </c>
      <c r="F63" s="9">
        <f t="shared" si="0"/>
        <v>0.8697522767858472</v>
      </c>
      <c r="G63" s="11">
        <v>14</v>
      </c>
      <c r="H63" s="7">
        <v>31127997.96</v>
      </c>
      <c r="I63" s="9">
        <f t="shared" si="1"/>
        <v>0.1768703820252769</v>
      </c>
    </row>
    <row r="64" spans="1:9" ht="12.75">
      <c r="A64" s="19"/>
      <c r="B64" s="2" t="s">
        <v>61</v>
      </c>
      <c r="C64" s="7">
        <v>33844928</v>
      </c>
      <c r="D64" s="11">
        <v>3</v>
      </c>
      <c r="E64" s="7">
        <v>34030253</v>
      </c>
      <c r="F64" s="9">
        <f t="shared" si="0"/>
        <v>1.0054757096838853</v>
      </c>
      <c r="G64" s="11">
        <v>3</v>
      </c>
      <c r="H64" s="7">
        <v>9997385.92</v>
      </c>
      <c r="I64" s="9">
        <f t="shared" si="1"/>
        <v>0.2953880096893691</v>
      </c>
    </row>
    <row r="65" spans="1:9" ht="12.75">
      <c r="A65" s="19"/>
      <c r="B65" s="2" t="s">
        <v>71</v>
      </c>
      <c r="C65" s="7">
        <f>SUM(C59:C64)</f>
        <v>1253900484</v>
      </c>
      <c r="D65" s="11">
        <v>102</v>
      </c>
      <c r="E65" s="7">
        <v>1358137338</v>
      </c>
      <c r="F65" s="9">
        <f t="shared" si="0"/>
        <v>1.0831300851463743</v>
      </c>
      <c r="G65" s="11">
        <v>102</v>
      </c>
      <c r="H65" s="7">
        <v>283099080.7</v>
      </c>
      <c r="I65" s="9">
        <f t="shared" si="1"/>
        <v>0.2257747598891588</v>
      </c>
    </row>
    <row r="66" spans="1:9" ht="12.75">
      <c r="A66" s="16" t="s">
        <v>68</v>
      </c>
      <c r="B66" s="17"/>
      <c r="C66" s="6">
        <v>63502982276.2</v>
      </c>
      <c r="D66" s="8">
        <v>4775</v>
      </c>
      <c r="E66" s="6">
        <v>54587273961</v>
      </c>
      <c r="F66" s="10">
        <f t="shared" si="0"/>
        <v>0.8596017384439995</v>
      </c>
      <c r="G66" s="8">
        <v>4439</v>
      </c>
      <c r="H66" s="6">
        <v>23047190943</v>
      </c>
      <c r="I66" s="10">
        <f t="shared" si="1"/>
        <v>0.36293084382649154</v>
      </c>
    </row>
  </sheetData>
  <mergeCells count="14">
    <mergeCell ref="A47:A50"/>
    <mergeCell ref="A51:A54"/>
    <mergeCell ref="A55:A58"/>
    <mergeCell ref="A59:A65"/>
    <mergeCell ref="D4:F4"/>
    <mergeCell ref="A66:B66"/>
    <mergeCell ref="A2:E2"/>
    <mergeCell ref="A6:A9"/>
    <mergeCell ref="A10:A17"/>
    <mergeCell ref="A18:A21"/>
    <mergeCell ref="A22:A28"/>
    <mergeCell ref="A29:A32"/>
    <mergeCell ref="A33:A39"/>
    <mergeCell ref="A40:A46"/>
  </mergeCells>
  <conditionalFormatting sqref="B6:I65">
    <cfRule type="expression" priority="1" dxfId="0" stopIfTrue="1">
      <formula>FIND("Celkom",$B6)</formula>
    </cfRule>
  </conditionalFormatting>
  <printOptions/>
  <pageMargins left="0.5905511811023623" right="0.5905511811023623" top="0.5905511811023623" bottom="0.5905511811023623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pajtinka</dc:creator>
  <cp:keywords/>
  <dc:description/>
  <cp:lastModifiedBy>sutto</cp:lastModifiedBy>
  <cp:lastPrinted>2007-04-02T08:00:38Z</cp:lastPrinted>
  <dcterms:created xsi:type="dcterms:W3CDTF">2007-02-01T10:56:34Z</dcterms:created>
  <dcterms:modified xsi:type="dcterms:W3CDTF">2007-04-02T08:00:42Z</dcterms:modified>
  <cp:category/>
  <cp:version/>
  <cp:contentType/>
  <cp:contentStatus/>
</cp:coreProperties>
</file>