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"/>
  </bookViews>
  <sheets>
    <sheet name="Tabuľka 7" sheetId="1" r:id="rId1"/>
    <sheet name="Tabuľka 13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<sst xmlns="http://schemas.openxmlformats.org/spreadsheetml/2006/main" count="73" uniqueCount="66">
  <si>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Tabuľka č. 7</t>
  </si>
  <si>
    <t>Podiely hlavných skupín zdrojov na celkovom počte SPÚ v organizáciách podliehajúcich dozoru v rokoch 1990 - 2006</t>
  </si>
  <si>
    <t>Kód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</si>
  <si>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</si>
  <si>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</si>
  <si>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</si>
  <si>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</si>
  <si>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</si>
  <si>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</si>
  <si>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</si>
  <si>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</si>
  <si>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</si>
  <si>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</si>
  <si>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</si>
  <si>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</si>
  <si>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</si>
  <si>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</si>
  <si>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</si>
  <si>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</si>
  <si>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</si>
  <si>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</si>
  <si>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</si>
  <si>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</si>
  <si>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</si>
  <si>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</si>
  <si>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</si>
  <si>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</si>
  <si>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mesiac</t>
  </si>
  <si>
    <t>7.-12.</t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</si>
  <si>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</si>
  <si>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</si>
  <si>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</si>
  <si>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</si>
  <si>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</si>
  <si>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</si>
  <si>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</si>
  <si>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</si>
  <si>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</si>
  <si>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</si>
  <si>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</si>
  <si>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</si>
  <si>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</si>
  <si>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</si>
  <si>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</si>
  <si>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</si>
  <si>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</si>
  <si>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</si>
  <si>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</si>
  <si>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</si>
  <si>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</si>
  <si>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</si>
  <si>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</si>
  <si>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</si>
  <si>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</si>
  <si>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</si>
  <si>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</si>
  <si>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</si>
  <si>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t>1.- 6.</t>
  </si>
  <si>
    <t>Počet</t>
  </si>
  <si>
    <t>Percentuálny podiel</t>
  </si>
  <si>
    <t>Tabuľka č. 13</t>
  </si>
  <si>
    <r>
      <t xml:space="preserve">Podiely jednotlivých skupín príčin na celkovom počte ostatných pracovných úrazov/registrovaných pracovných úrazov v organizáciách </t>
    </r>
    <r>
      <rPr>
        <b/>
        <sz val="12"/>
        <rFont val="Times New Roman"/>
        <family val="1"/>
      </rPr>
      <t>podliehajúcich dozoru</t>
    </r>
    <r>
      <rPr>
        <b/>
        <sz val="11"/>
        <color indexed="8"/>
        <rFont val="Times New Roman"/>
        <family val="1"/>
      </rPr>
      <t xml:space="preserve"> v rokoch 1996 - 2006</t>
    </r>
  </si>
  <si>
    <r>
      <t xml:space="preserve">Skupina príčin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</si>
  <si>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r>
      <t>Spolu iné príčiny</t>
    </r>
    <r>
      <rPr>
        <sz val="10"/>
        <color indexed="8"/>
        <rFont val="Times New Roman"/>
        <family val="1"/>
      </rPr>
      <t xml:space="preserve">           (kódy 11 až 14)</t>
    </r>
  </si>
  <si>
    <r>
      <t xml:space="preserve">Spolu príčiny, za ktoré nesie zodpovednosť zamestnávateľ         </t>
    </r>
    <r>
      <rPr>
        <sz val="10"/>
        <color indexed="8"/>
        <rFont val="Times New Roman"/>
        <family val="1"/>
      </rPr>
      <t xml:space="preserve"> (kódy 1 až 7)</t>
    </r>
  </si>
  <si>
    <r>
      <t xml:space="preserve">Spolu príčiny spočívajúce v konaní samotného postihnutého    </t>
    </r>
    <r>
      <rPr>
        <sz val="10"/>
        <color indexed="8"/>
        <rFont val="Times New Roman"/>
        <family val="1"/>
      </rPr>
      <t>(kódy 8 až 10)</t>
    </r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</si>
</sst>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"/>
  </numFmts>
  <fonts count="10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167" fontId="4" fillId="2" borderId="5" xfId="0" applyNumberFormat="1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3" fontId="2" fillId="0" borderId="6" xfId="0" applyNumberFormat="1" applyFont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:S1"/>
    </sheetView>
  </sheetViews>
  <sheetFormatPr defaultColWidth="9.140625" defaultRowHeight="12.75"/>
  <cols>
    <col min="1" max="1" width="5.7109375" style="0" customWidth="1"/>
    <col min="2" max="2" width="32.8515625" style="0" customWidth="1"/>
    <col min="3" max="19" width="5.7109375" style="0" customWidth="1"/>
  </cols>
  <sheetData>
    <row r="1" spans="1:19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39" thickBot="1">
      <c r="A3" s="8" t="s">
        <v>2</v>
      </c>
      <c r="B3" s="8" t="s">
        <v>3</v>
      </c>
      <c r="C3" s="8">
        <v>1990</v>
      </c>
      <c r="D3" s="8">
        <v>1991</v>
      </c>
      <c r="E3" s="8">
        <v>1992</v>
      </c>
      <c r="F3" s="8">
        <v>1993</v>
      </c>
      <c r="G3" s="8">
        <v>1994</v>
      </c>
      <c r="H3" s="8">
        <v>1995</v>
      </c>
      <c r="I3" s="8">
        <v>1996</v>
      </c>
      <c r="J3" s="8">
        <v>1997</v>
      </c>
      <c r="K3" s="8">
        <v>1998</v>
      </c>
      <c r="L3" s="8">
        <v>1999</v>
      </c>
      <c r="M3" s="8">
        <v>2000</v>
      </c>
      <c r="N3" s="8">
        <v>2001</v>
      </c>
      <c r="O3" s="8">
        <v>2002</v>
      </c>
      <c r="P3" s="8">
        <v>2003</v>
      </c>
      <c r="Q3" s="8">
        <v>2004</v>
      </c>
      <c r="R3" s="8">
        <v>2005</v>
      </c>
      <c r="S3" s="8">
        <v>2006</v>
      </c>
    </row>
    <row r="4" spans="1:19" ht="15" customHeight="1" thickTop="1">
      <c r="A4" s="6" t="s">
        <v>4</v>
      </c>
      <c r="B4" s="7" t="s">
        <v>5</v>
      </c>
      <c r="C4" s="6">
        <v>105</v>
      </c>
      <c r="D4" s="6">
        <v>63</v>
      </c>
      <c r="E4" s="6">
        <v>67</v>
      </c>
      <c r="F4" s="6">
        <v>57</v>
      </c>
      <c r="G4" s="6">
        <v>57</v>
      </c>
      <c r="H4" s="6">
        <v>57</v>
      </c>
      <c r="I4" s="6">
        <v>72</v>
      </c>
      <c r="J4" s="6">
        <v>59</v>
      </c>
      <c r="K4" s="6">
        <v>57</v>
      </c>
      <c r="L4" s="6">
        <v>67</v>
      </c>
      <c r="M4" s="6">
        <v>42</v>
      </c>
      <c r="N4" s="6">
        <v>50</v>
      </c>
      <c r="O4" s="6">
        <v>36</v>
      </c>
      <c r="P4" s="6">
        <v>43</v>
      </c>
      <c r="Q4" s="6">
        <v>39</v>
      </c>
      <c r="R4" s="6">
        <v>30</v>
      </c>
      <c r="S4" s="6">
        <v>40</v>
      </c>
    </row>
    <row r="5" spans="1:19" ht="25.5">
      <c r="A5" s="2" t="s">
        <v>6</v>
      </c>
      <c r="B5" s="3" t="s">
        <v>7</v>
      </c>
      <c r="C5" s="2">
        <v>11</v>
      </c>
      <c r="D5" s="2">
        <v>9</v>
      </c>
      <c r="E5" s="2">
        <v>7</v>
      </c>
      <c r="F5" s="2">
        <v>10</v>
      </c>
      <c r="G5" s="2">
        <v>1</v>
      </c>
      <c r="H5" s="2">
        <v>6</v>
      </c>
      <c r="I5" s="2">
        <v>4</v>
      </c>
      <c r="J5" s="2">
        <v>3</v>
      </c>
      <c r="K5" s="2">
        <v>4</v>
      </c>
      <c r="L5" s="2">
        <v>5</v>
      </c>
      <c r="M5" s="2">
        <v>3</v>
      </c>
      <c r="N5" s="2">
        <v>1</v>
      </c>
      <c r="O5" s="2">
        <v>2</v>
      </c>
      <c r="P5" s="2">
        <v>5</v>
      </c>
      <c r="Q5" s="2">
        <v>5</v>
      </c>
      <c r="R5" s="2">
        <v>3</v>
      </c>
      <c r="S5" s="2">
        <v>4</v>
      </c>
    </row>
    <row r="6" spans="1:19" ht="25.5">
      <c r="A6" s="2" t="s">
        <v>8</v>
      </c>
      <c r="B6" s="3" t="s">
        <v>9</v>
      </c>
      <c r="C6" s="2">
        <v>13</v>
      </c>
      <c r="D6" s="2">
        <v>12</v>
      </c>
      <c r="E6" s="2">
        <v>12</v>
      </c>
      <c r="F6" s="2">
        <v>6</v>
      </c>
      <c r="G6" s="2">
        <v>9</v>
      </c>
      <c r="H6" s="2">
        <v>6</v>
      </c>
      <c r="I6" s="2">
        <v>10</v>
      </c>
      <c r="J6" s="2">
        <v>3</v>
      </c>
      <c r="K6" s="2">
        <v>11</v>
      </c>
      <c r="L6" s="2">
        <v>4</v>
      </c>
      <c r="M6" s="2">
        <v>4</v>
      </c>
      <c r="N6" s="2">
        <v>6</v>
      </c>
      <c r="O6" s="2">
        <v>4</v>
      </c>
      <c r="P6" s="2">
        <v>6</v>
      </c>
      <c r="Q6" s="2">
        <v>2</v>
      </c>
      <c r="R6" s="2">
        <v>4</v>
      </c>
      <c r="S6" s="2">
        <v>9</v>
      </c>
    </row>
    <row r="7" spans="1:19" ht="25.5">
      <c r="A7" s="2" t="s">
        <v>10</v>
      </c>
      <c r="B7" s="3" t="s">
        <v>11</v>
      </c>
      <c r="C7" s="2">
        <v>43</v>
      </c>
      <c r="D7" s="2">
        <v>36</v>
      </c>
      <c r="E7" s="2">
        <v>26</v>
      </c>
      <c r="F7" s="2">
        <v>18</v>
      </c>
      <c r="G7" s="2">
        <v>20</v>
      </c>
      <c r="H7" s="2">
        <v>24</v>
      </c>
      <c r="I7" s="2">
        <v>22</v>
      </c>
      <c r="J7" s="2">
        <v>20</v>
      </c>
      <c r="K7" s="2">
        <v>25</v>
      </c>
      <c r="L7" s="2">
        <v>13</v>
      </c>
      <c r="M7" s="2">
        <v>14</v>
      </c>
      <c r="N7" s="2">
        <v>15</v>
      </c>
      <c r="O7" s="2">
        <v>20</v>
      </c>
      <c r="P7" s="2">
        <v>16</v>
      </c>
      <c r="Q7" s="2">
        <v>14</v>
      </c>
      <c r="R7" s="2">
        <v>16</v>
      </c>
      <c r="S7" s="2">
        <v>14</v>
      </c>
    </row>
    <row r="8" spans="1:19" ht="15" customHeight="1">
      <c r="A8" s="2" t="s">
        <v>12</v>
      </c>
      <c r="B8" s="3" t="s">
        <v>13</v>
      </c>
      <c r="C8" s="2">
        <v>19</v>
      </c>
      <c r="D8" s="2">
        <v>15</v>
      </c>
      <c r="E8" s="2">
        <v>12</v>
      </c>
      <c r="F8" s="2">
        <v>12</v>
      </c>
      <c r="G8" s="2">
        <v>15</v>
      </c>
      <c r="H8" s="2">
        <v>13</v>
      </c>
      <c r="I8" s="2">
        <v>16</v>
      </c>
      <c r="J8" s="2">
        <v>13</v>
      </c>
      <c r="K8" s="2">
        <v>7</v>
      </c>
      <c r="L8" s="2">
        <v>12</v>
      </c>
      <c r="M8" s="2">
        <v>6</v>
      </c>
      <c r="N8" s="2">
        <v>14</v>
      </c>
      <c r="O8" s="2">
        <v>5</v>
      </c>
      <c r="P8" s="2">
        <v>7</v>
      </c>
      <c r="Q8" s="2">
        <v>7</v>
      </c>
      <c r="R8" s="2">
        <v>9</v>
      </c>
      <c r="S8" s="2">
        <v>12</v>
      </c>
    </row>
    <row r="9" spans="1:19" ht="25.5">
      <c r="A9" s="2" t="s">
        <v>14</v>
      </c>
      <c r="B9" s="3" t="s">
        <v>15</v>
      </c>
      <c r="C9" s="2">
        <v>0</v>
      </c>
      <c r="D9" s="2">
        <v>1</v>
      </c>
      <c r="E9" s="2">
        <v>0</v>
      </c>
      <c r="F9" s="2">
        <v>0</v>
      </c>
      <c r="G9" s="2">
        <v>0</v>
      </c>
      <c r="H9" s="2">
        <v>1</v>
      </c>
      <c r="I9" s="2">
        <v>1</v>
      </c>
      <c r="J9" s="2">
        <v>0</v>
      </c>
      <c r="K9" s="2">
        <v>1</v>
      </c>
      <c r="L9" s="2">
        <v>0</v>
      </c>
      <c r="M9" s="2">
        <v>1</v>
      </c>
      <c r="N9" s="2">
        <v>0</v>
      </c>
      <c r="O9" s="2">
        <v>2</v>
      </c>
      <c r="P9" s="2">
        <v>0</v>
      </c>
      <c r="Q9" s="2">
        <v>0</v>
      </c>
      <c r="R9" s="2">
        <v>0</v>
      </c>
      <c r="S9" s="2">
        <v>0</v>
      </c>
    </row>
    <row r="10" spans="1:19" ht="25.5">
      <c r="A10" s="2" t="s">
        <v>16</v>
      </c>
      <c r="B10" s="3" t="s">
        <v>17</v>
      </c>
      <c r="C10" s="2">
        <v>10</v>
      </c>
      <c r="D10" s="2">
        <v>21</v>
      </c>
      <c r="E10" s="2">
        <v>11</v>
      </c>
      <c r="F10" s="2">
        <v>8</v>
      </c>
      <c r="G10" s="2">
        <v>7</v>
      </c>
      <c r="H10" s="2">
        <v>18</v>
      </c>
      <c r="I10" s="2">
        <v>15</v>
      </c>
      <c r="J10" s="2">
        <v>9</v>
      </c>
      <c r="K10" s="2">
        <v>10</v>
      </c>
      <c r="L10" s="2">
        <v>4</v>
      </c>
      <c r="M10" s="2">
        <v>5</v>
      </c>
      <c r="N10" s="2">
        <v>4</v>
      </c>
      <c r="O10" s="2">
        <v>2</v>
      </c>
      <c r="P10" s="2">
        <v>4</v>
      </c>
      <c r="Q10" s="2">
        <v>2</v>
      </c>
      <c r="R10" s="2">
        <v>3</v>
      </c>
      <c r="S10" s="2">
        <v>2</v>
      </c>
    </row>
    <row r="11" spans="1:19" ht="25.5">
      <c r="A11" s="2" t="s">
        <v>18</v>
      </c>
      <c r="B11" s="3" t="s">
        <v>19</v>
      </c>
      <c r="C11" s="2">
        <v>1</v>
      </c>
      <c r="D11" s="2">
        <v>0</v>
      </c>
      <c r="E11" s="2">
        <v>0</v>
      </c>
      <c r="F11" s="2">
        <v>0</v>
      </c>
      <c r="G11" s="2">
        <v>2</v>
      </c>
      <c r="H11" s="2">
        <v>0</v>
      </c>
      <c r="I11" s="2">
        <v>0</v>
      </c>
      <c r="J11" s="2">
        <v>2</v>
      </c>
      <c r="K11" s="2">
        <v>2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</row>
    <row r="12" spans="1:19" ht="12.75">
      <c r="A12" s="2" t="s">
        <v>20</v>
      </c>
      <c r="B12" s="3" t="s">
        <v>21</v>
      </c>
      <c r="C12" s="2">
        <v>11</v>
      </c>
      <c r="D12" s="2">
        <v>9</v>
      </c>
      <c r="E12" s="2">
        <v>10</v>
      </c>
      <c r="F12" s="2">
        <v>8</v>
      </c>
      <c r="G12" s="2">
        <v>9</v>
      </c>
      <c r="H12" s="2">
        <v>11</v>
      </c>
      <c r="I12" s="2">
        <v>8</v>
      </c>
      <c r="J12" s="2">
        <v>4</v>
      </c>
      <c r="K12" s="2">
        <v>8</v>
      </c>
      <c r="L12" s="2">
        <v>6</v>
      </c>
      <c r="M12" s="2">
        <v>3</v>
      </c>
      <c r="N12" s="2">
        <v>5</v>
      </c>
      <c r="O12" s="2">
        <v>7</v>
      </c>
      <c r="P12" s="2">
        <v>6</v>
      </c>
      <c r="Q12" s="2">
        <v>3</v>
      </c>
      <c r="R12" s="2">
        <v>3</v>
      </c>
      <c r="S12" s="2">
        <v>2</v>
      </c>
    </row>
    <row r="13" spans="1:19" ht="12.75">
      <c r="A13" s="2" t="s">
        <v>22</v>
      </c>
      <c r="B13" s="3" t="s">
        <v>23</v>
      </c>
      <c r="C13" s="2">
        <v>6</v>
      </c>
      <c r="D13" s="2">
        <v>6</v>
      </c>
      <c r="E13" s="2">
        <v>3</v>
      </c>
      <c r="F13" s="2">
        <v>4</v>
      </c>
      <c r="G13" s="2">
        <v>4</v>
      </c>
      <c r="H13" s="2">
        <v>2</v>
      </c>
      <c r="I13" s="2">
        <v>2</v>
      </c>
      <c r="J13" s="2">
        <v>3</v>
      </c>
      <c r="K13" s="2">
        <v>5</v>
      </c>
      <c r="L13" s="2">
        <v>4</v>
      </c>
      <c r="M13" s="2">
        <v>8</v>
      </c>
      <c r="N13" s="2">
        <v>3</v>
      </c>
      <c r="O13" s="2">
        <v>5</v>
      </c>
      <c r="P13" s="2">
        <v>4</v>
      </c>
      <c r="Q13" s="2">
        <v>2</v>
      </c>
      <c r="R13" s="2">
        <v>2</v>
      </c>
      <c r="S13" s="2">
        <v>1</v>
      </c>
    </row>
    <row r="14" spans="1:19" ht="13.5" thickBot="1">
      <c r="A14" s="9" t="s">
        <v>24</v>
      </c>
      <c r="B14" s="10" t="s">
        <v>25</v>
      </c>
      <c r="C14" s="9">
        <v>6</v>
      </c>
      <c r="D14" s="9">
        <v>1</v>
      </c>
      <c r="E14" s="9">
        <v>1</v>
      </c>
      <c r="F14" s="9">
        <v>1</v>
      </c>
      <c r="G14" s="9">
        <v>0</v>
      </c>
      <c r="H14" s="9">
        <v>1</v>
      </c>
      <c r="I14" s="9">
        <v>1</v>
      </c>
      <c r="J14" s="9">
        <v>1</v>
      </c>
      <c r="K14" s="9">
        <v>2</v>
      </c>
      <c r="L14" s="9">
        <v>1</v>
      </c>
      <c r="M14" s="9">
        <v>1</v>
      </c>
      <c r="N14" s="9">
        <v>2</v>
      </c>
      <c r="O14" s="9">
        <v>2</v>
      </c>
      <c r="P14" s="9">
        <v>1</v>
      </c>
      <c r="Q14" s="9">
        <v>1</v>
      </c>
      <c r="R14" s="9">
        <v>1</v>
      </c>
      <c r="S14" s="9">
        <v>1</v>
      </c>
    </row>
    <row r="15" spans="1:19" ht="13.5" thickTop="1">
      <c r="A15" s="11"/>
      <c r="B15" s="12" t="s">
        <v>26</v>
      </c>
      <c r="C15" s="13">
        <f>SUM(C4:C14)</f>
        <v>225</v>
      </c>
      <c r="D15" s="13">
        <f aca="true" t="shared" si="0" ref="D15:S15">SUM(D4:D14)</f>
        <v>173</v>
      </c>
      <c r="E15" s="13">
        <f t="shared" si="0"/>
        <v>149</v>
      </c>
      <c r="F15" s="13">
        <f t="shared" si="0"/>
        <v>124</v>
      </c>
      <c r="G15" s="13">
        <f t="shared" si="0"/>
        <v>124</v>
      </c>
      <c r="H15" s="13">
        <f t="shared" si="0"/>
        <v>139</v>
      </c>
      <c r="I15" s="13">
        <f t="shared" si="0"/>
        <v>151</v>
      </c>
      <c r="J15" s="13">
        <f t="shared" si="0"/>
        <v>117</v>
      </c>
      <c r="K15" s="13">
        <f t="shared" si="0"/>
        <v>132</v>
      </c>
      <c r="L15" s="13">
        <f t="shared" si="0"/>
        <v>116</v>
      </c>
      <c r="M15" s="13">
        <f t="shared" si="0"/>
        <v>87</v>
      </c>
      <c r="N15" s="13">
        <f t="shared" si="0"/>
        <v>100</v>
      </c>
      <c r="O15" s="13">
        <f t="shared" si="0"/>
        <v>85</v>
      </c>
      <c r="P15" s="13">
        <f t="shared" si="0"/>
        <v>92</v>
      </c>
      <c r="Q15" s="13">
        <f t="shared" si="0"/>
        <v>75</v>
      </c>
      <c r="R15" s="13">
        <f t="shared" si="0"/>
        <v>71</v>
      </c>
      <c r="S15" s="13">
        <f t="shared" si="0"/>
        <v>85</v>
      </c>
    </row>
  </sheetData>
  <mergeCells count="2">
    <mergeCell ref="A2:S2"/>
    <mergeCell ref="A1:S1"/>
  </mergeCells>
  <printOptions/>
  <pageMargins left="0.59" right="0.59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A3" sqref="A3:A6"/>
    </sheetView>
  </sheetViews>
  <sheetFormatPr defaultColWidth="9.140625" defaultRowHeight="12.75"/>
  <cols>
    <col min="1" max="1" width="3.421875" style="0" customWidth="1"/>
    <col min="2" max="2" width="35.00390625" style="0" customWidth="1"/>
    <col min="3" max="11" width="6.28125" style="0" customWidth="1"/>
    <col min="12" max="20" width="5.421875" style="0" customWidth="1"/>
  </cols>
  <sheetData>
    <row r="1" spans="1:20" ht="12.75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33.75" customHeight="1">
      <c r="A2" s="33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2.75">
      <c r="A3" s="34" t="s">
        <v>2</v>
      </c>
      <c r="B3" s="31" t="s">
        <v>62</v>
      </c>
      <c r="C3" s="31" t="s">
        <v>58</v>
      </c>
      <c r="D3" s="31"/>
      <c r="E3" s="31"/>
      <c r="F3" s="31"/>
      <c r="G3" s="31"/>
      <c r="H3" s="31"/>
      <c r="I3" s="31"/>
      <c r="J3" s="31"/>
      <c r="K3" s="31"/>
      <c r="L3" s="31" t="s">
        <v>59</v>
      </c>
      <c r="M3" s="31"/>
      <c r="N3" s="31"/>
      <c r="O3" s="31"/>
      <c r="P3" s="31"/>
      <c r="Q3" s="31"/>
      <c r="R3" s="31"/>
      <c r="S3" s="31"/>
      <c r="T3" s="31"/>
    </row>
    <row r="4" spans="1:20" ht="12.75">
      <c r="A4" s="35"/>
      <c r="B4" s="31"/>
      <c r="C4" s="31">
        <v>1996</v>
      </c>
      <c r="D4" s="31">
        <v>2000</v>
      </c>
      <c r="E4" s="31">
        <v>2001</v>
      </c>
      <c r="F4" s="31">
        <v>2002</v>
      </c>
      <c r="G4" s="31">
        <v>2003</v>
      </c>
      <c r="H4" s="31">
        <v>2004</v>
      </c>
      <c r="I4" s="31">
        <v>2005</v>
      </c>
      <c r="J4" s="31">
        <v>2006</v>
      </c>
      <c r="K4" s="31"/>
      <c r="L4" s="31">
        <v>1996</v>
      </c>
      <c r="M4" s="31">
        <v>2000</v>
      </c>
      <c r="N4" s="31">
        <v>2001</v>
      </c>
      <c r="O4" s="31">
        <v>2002</v>
      </c>
      <c r="P4" s="31">
        <v>2003</v>
      </c>
      <c r="Q4" s="31">
        <v>2004</v>
      </c>
      <c r="R4" s="31">
        <v>2005</v>
      </c>
      <c r="S4" s="31">
        <v>2006</v>
      </c>
      <c r="T4" s="31"/>
    </row>
    <row r="5" spans="1:20" ht="12.75">
      <c r="A5" s="35"/>
      <c r="B5" s="31"/>
      <c r="C5" s="31"/>
      <c r="D5" s="31"/>
      <c r="E5" s="31"/>
      <c r="F5" s="31"/>
      <c r="G5" s="31"/>
      <c r="H5" s="31"/>
      <c r="I5" s="31"/>
      <c r="J5" s="5" t="s">
        <v>57</v>
      </c>
      <c r="K5" s="5" t="s">
        <v>28</v>
      </c>
      <c r="L5" s="31"/>
      <c r="M5" s="31"/>
      <c r="N5" s="31"/>
      <c r="O5" s="31"/>
      <c r="P5" s="31"/>
      <c r="Q5" s="31"/>
      <c r="R5" s="31"/>
      <c r="S5" s="5" t="s">
        <v>57</v>
      </c>
      <c r="T5" s="5" t="s">
        <v>28</v>
      </c>
    </row>
    <row r="6" spans="1:20" ht="13.5" thickBot="1">
      <c r="A6" s="36"/>
      <c r="B6" s="32"/>
      <c r="C6" s="32"/>
      <c r="D6" s="32"/>
      <c r="E6" s="32"/>
      <c r="F6" s="32"/>
      <c r="G6" s="32"/>
      <c r="H6" s="32"/>
      <c r="I6" s="32"/>
      <c r="J6" s="16" t="s">
        <v>27</v>
      </c>
      <c r="K6" s="16" t="s">
        <v>27</v>
      </c>
      <c r="L6" s="32"/>
      <c r="M6" s="32"/>
      <c r="N6" s="32"/>
      <c r="O6" s="32"/>
      <c r="P6" s="32"/>
      <c r="Q6" s="32"/>
      <c r="R6" s="32"/>
      <c r="S6" s="16" t="s">
        <v>27</v>
      </c>
      <c r="T6" s="16" t="s">
        <v>27</v>
      </c>
    </row>
    <row r="7" spans="1:20" ht="13.5" customHeight="1" thickTop="1">
      <c r="A7" s="14" t="s">
        <v>29</v>
      </c>
      <c r="B7" s="7" t="s">
        <v>30</v>
      </c>
      <c r="C7" s="26">
        <v>729</v>
      </c>
      <c r="D7" s="17">
        <v>472</v>
      </c>
      <c r="E7" s="17">
        <v>387</v>
      </c>
      <c r="F7" s="17">
        <v>407</v>
      </c>
      <c r="G7" s="17">
        <v>364</v>
      </c>
      <c r="H7" s="17">
        <v>327</v>
      </c>
      <c r="I7" s="17">
        <v>280</v>
      </c>
      <c r="J7" s="17">
        <v>155</v>
      </c>
      <c r="K7" s="17">
        <v>156</v>
      </c>
      <c r="L7" s="28">
        <f>(C7/C24)*100</f>
        <v>3.7059630928778406</v>
      </c>
      <c r="M7" s="28">
        <f aca="true" t="shared" si="0" ref="M7:T7">(D7/D24)*100</f>
        <v>2.811532046700024</v>
      </c>
      <c r="N7" s="28">
        <f t="shared" si="0"/>
        <v>2.3859432799013565</v>
      </c>
      <c r="O7" s="28">
        <f t="shared" si="0"/>
        <v>2.693758686875372</v>
      </c>
      <c r="P7" s="28">
        <f t="shared" si="0"/>
        <v>2.7051129607609985</v>
      </c>
      <c r="Q7" s="28">
        <f t="shared" si="0"/>
        <v>3.1160663236134933</v>
      </c>
      <c r="R7" s="28">
        <f t="shared" si="0"/>
        <v>2.679169457468185</v>
      </c>
      <c r="S7" s="28">
        <f t="shared" si="0"/>
        <v>2.7817659727207467</v>
      </c>
      <c r="T7" s="28">
        <f t="shared" si="0"/>
        <v>3.0373831775700935</v>
      </c>
    </row>
    <row r="8" spans="1:20" ht="25.5">
      <c r="A8" s="1" t="s">
        <v>31</v>
      </c>
      <c r="B8" s="3" t="s">
        <v>32</v>
      </c>
      <c r="C8" s="26">
        <v>96</v>
      </c>
      <c r="D8" s="18">
        <v>75</v>
      </c>
      <c r="E8" s="18">
        <v>48</v>
      </c>
      <c r="F8" s="18">
        <v>48</v>
      </c>
      <c r="G8" s="18">
        <v>54</v>
      </c>
      <c r="H8" s="18">
        <v>38</v>
      </c>
      <c r="I8" s="18">
        <v>50</v>
      </c>
      <c r="J8" s="18">
        <v>26</v>
      </c>
      <c r="K8" s="18">
        <v>31</v>
      </c>
      <c r="L8" s="23">
        <f>(C8/C24)*100</f>
        <v>0.48802806161354284</v>
      </c>
      <c r="M8" s="23">
        <f aca="true" t="shared" si="1" ref="M8:T8">(D8/D24)*100</f>
        <v>0.44674767691208006</v>
      </c>
      <c r="N8" s="23">
        <f t="shared" si="1"/>
        <v>0.2959309494451295</v>
      </c>
      <c r="O8" s="23">
        <f t="shared" si="1"/>
        <v>0.3176914421867761</v>
      </c>
      <c r="P8" s="23">
        <f t="shared" si="1"/>
        <v>0.40130796670630203</v>
      </c>
      <c r="Q8" s="23">
        <f t="shared" si="1"/>
        <v>0.36211168286639983</v>
      </c>
      <c r="R8" s="23">
        <f t="shared" si="1"/>
        <v>0.47842311740503307</v>
      </c>
      <c r="S8" s="23">
        <f t="shared" si="1"/>
        <v>0.46661880832735103</v>
      </c>
      <c r="T8" s="23">
        <f t="shared" si="1"/>
        <v>0.6035825545171339</v>
      </c>
    </row>
    <row r="9" spans="1:20" ht="25.5">
      <c r="A9" s="1" t="s">
        <v>33</v>
      </c>
      <c r="B9" s="3" t="s">
        <v>34</v>
      </c>
      <c r="C9" s="26">
        <v>57</v>
      </c>
      <c r="D9" s="18">
        <v>29</v>
      </c>
      <c r="E9" s="18">
        <v>30</v>
      </c>
      <c r="F9" s="18">
        <v>24</v>
      </c>
      <c r="G9" s="18">
        <v>27</v>
      </c>
      <c r="H9" s="18">
        <v>21</v>
      </c>
      <c r="I9" s="18">
        <v>20</v>
      </c>
      <c r="J9" s="18">
        <v>7</v>
      </c>
      <c r="K9" s="18">
        <v>18</v>
      </c>
      <c r="L9" s="23">
        <f>(C9/C24)*100</f>
        <v>0.28976666158304104</v>
      </c>
      <c r="M9" s="23">
        <f aca="true" t="shared" si="2" ref="M9:T9">(D9/D24)*100</f>
        <v>0.17274243507267095</v>
      </c>
      <c r="N9" s="23">
        <f t="shared" si="2"/>
        <v>0.18495684340320592</v>
      </c>
      <c r="O9" s="23">
        <f t="shared" si="2"/>
        <v>0.15884572109338804</v>
      </c>
      <c r="P9" s="23">
        <f t="shared" si="2"/>
        <v>0.20065398335315102</v>
      </c>
      <c r="Q9" s="23">
        <f t="shared" si="2"/>
        <v>0.2001143510577473</v>
      </c>
      <c r="R9" s="23">
        <f t="shared" si="2"/>
        <v>0.1913692469620132</v>
      </c>
      <c r="S9" s="23">
        <f t="shared" si="2"/>
        <v>0.12562814070351758</v>
      </c>
      <c r="T9" s="23">
        <f t="shared" si="2"/>
        <v>0.35046728971962615</v>
      </c>
    </row>
    <row r="10" spans="1:20" ht="25.5">
      <c r="A10" s="1" t="s">
        <v>35</v>
      </c>
      <c r="B10" s="3" t="s">
        <v>36</v>
      </c>
      <c r="C10" s="26">
        <v>513</v>
      </c>
      <c r="D10" s="18">
        <v>232</v>
      </c>
      <c r="E10" s="18">
        <v>230</v>
      </c>
      <c r="F10" s="18">
        <v>177</v>
      </c>
      <c r="G10" s="18">
        <v>190</v>
      </c>
      <c r="H10" s="18">
        <v>129</v>
      </c>
      <c r="I10" s="18">
        <v>133</v>
      </c>
      <c r="J10" s="18">
        <v>77</v>
      </c>
      <c r="K10" s="18">
        <v>71</v>
      </c>
      <c r="L10" s="23">
        <f>(C10/C24)*100</f>
        <v>2.6078999542473693</v>
      </c>
      <c r="M10" s="23">
        <f aca="true" t="shared" si="3" ref="M10:T10">(D10/D24)*100</f>
        <v>1.3819394805813676</v>
      </c>
      <c r="N10" s="23">
        <f t="shared" si="3"/>
        <v>1.4180024660912454</v>
      </c>
      <c r="O10" s="23">
        <f t="shared" si="3"/>
        <v>1.171487193063737</v>
      </c>
      <c r="P10" s="23">
        <f t="shared" si="3"/>
        <v>1.4120095124851368</v>
      </c>
      <c r="Q10" s="23">
        <f t="shared" si="3"/>
        <v>1.2292738707833046</v>
      </c>
      <c r="R10" s="23">
        <f t="shared" si="3"/>
        <v>1.2726054922973877</v>
      </c>
      <c r="S10" s="23">
        <f t="shared" si="3"/>
        <v>1.3819095477386936</v>
      </c>
      <c r="T10" s="23">
        <f t="shared" si="3"/>
        <v>1.382398753894081</v>
      </c>
    </row>
    <row r="11" spans="1:20" ht="38.25">
      <c r="A11" s="1" t="s">
        <v>37</v>
      </c>
      <c r="B11" s="3" t="s">
        <v>38</v>
      </c>
      <c r="C11" s="26">
        <v>39</v>
      </c>
      <c r="D11" s="18">
        <v>24</v>
      </c>
      <c r="E11" s="18">
        <v>18</v>
      </c>
      <c r="F11" s="18">
        <v>18</v>
      </c>
      <c r="G11" s="18">
        <v>11</v>
      </c>
      <c r="H11" s="18">
        <v>8</v>
      </c>
      <c r="I11" s="18">
        <v>7</v>
      </c>
      <c r="J11" s="18">
        <v>7</v>
      </c>
      <c r="K11" s="18">
        <v>4</v>
      </c>
      <c r="L11" s="23">
        <f>(C11/C24)*100</f>
        <v>0.19826140003050174</v>
      </c>
      <c r="M11" s="23">
        <f aca="true" t="shared" si="4" ref="M11:T11">(D11/D24)*100</f>
        <v>0.14295925661186562</v>
      </c>
      <c r="N11" s="23">
        <f t="shared" si="4"/>
        <v>0.11097410604192356</v>
      </c>
      <c r="O11" s="23">
        <f t="shared" si="4"/>
        <v>0.11913429082004104</v>
      </c>
      <c r="P11" s="23">
        <f t="shared" si="4"/>
        <v>0.08174791914387633</v>
      </c>
      <c r="Q11" s="23">
        <f t="shared" si="4"/>
        <v>0.07623403849818944</v>
      </c>
      <c r="R11" s="23">
        <f t="shared" si="4"/>
        <v>0.06697923643670461</v>
      </c>
      <c r="S11" s="23">
        <f t="shared" si="4"/>
        <v>0.12562814070351758</v>
      </c>
      <c r="T11" s="23">
        <f t="shared" si="4"/>
        <v>0.0778816199376947</v>
      </c>
    </row>
    <row r="12" spans="1:20" ht="13.5" customHeight="1">
      <c r="A12" s="1" t="s">
        <v>39</v>
      </c>
      <c r="B12" s="3" t="s">
        <v>40</v>
      </c>
      <c r="C12" s="26">
        <v>212</v>
      </c>
      <c r="D12" s="18">
        <v>124</v>
      </c>
      <c r="E12" s="18">
        <v>84</v>
      </c>
      <c r="F12" s="18">
        <v>97</v>
      </c>
      <c r="G12" s="18">
        <v>60</v>
      </c>
      <c r="H12" s="18">
        <v>43</v>
      </c>
      <c r="I12" s="18">
        <v>41</v>
      </c>
      <c r="J12" s="18">
        <v>29</v>
      </c>
      <c r="K12" s="18">
        <v>25</v>
      </c>
      <c r="L12" s="23">
        <f>(C12/C24)*100</f>
        <v>1.0777286360632403</v>
      </c>
      <c r="M12" s="23">
        <f aca="true" t="shared" si="5" ref="M12:T12">(D12/D24)*100</f>
        <v>0.7386228258279723</v>
      </c>
      <c r="N12" s="23">
        <f t="shared" si="5"/>
        <v>0.5178791615289766</v>
      </c>
      <c r="O12" s="23">
        <f t="shared" si="5"/>
        <v>0.6420014560857767</v>
      </c>
      <c r="P12" s="23">
        <f t="shared" si="5"/>
        <v>0.44589774078478</v>
      </c>
      <c r="Q12" s="23">
        <f t="shared" si="5"/>
        <v>0.4097579569277683</v>
      </c>
      <c r="R12" s="23">
        <f t="shared" si="5"/>
        <v>0.3923069562721271</v>
      </c>
      <c r="S12" s="23">
        <f t="shared" si="5"/>
        <v>0.5204594400574301</v>
      </c>
      <c r="T12" s="23">
        <f t="shared" si="5"/>
        <v>0.48676012461059187</v>
      </c>
    </row>
    <row r="13" spans="1:20" ht="25.5" customHeight="1">
      <c r="A13" s="1" t="s">
        <v>41</v>
      </c>
      <c r="B13" s="3" t="s">
        <v>42</v>
      </c>
      <c r="C13" s="26">
        <v>48</v>
      </c>
      <c r="D13" s="18">
        <v>25</v>
      </c>
      <c r="E13" s="18">
        <v>19</v>
      </c>
      <c r="F13" s="18">
        <v>11</v>
      </c>
      <c r="G13" s="18">
        <v>16</v>
      </c>
      <c r="H13" s="18">
        <v>9</v>
      </c>
      <c r="I13" s="18">
        <v>15</v>
      </c>
      <c r="J13" s="18">
        <v>8</v>
      </c>
      <c r="K13" s="18">
        <v>7</v>
      </c>
      <c r="L13" s="23">
        <f>(C13/C24)*100</f>
        <v>0.24401403080677142</v>
      </c>
      <c r="M13" s="23">
        <f aca="true" t="shared" si="6" ref="M13:T13">(D13/D24)*100</f>
        <v>0.1489158923040267</v>
      </c>
      <c r="N13" s="23">
        <f t="shared" si="6"/>
        <v>0.11713933415536376</v>
      </c>
      <c r="O13" s="23">
        <f t="shared" si="6"/>
        <v>0.07280428883446953</v>
      </c>
      <c r="P13" s="23">
        <f t="shared" si="6"/>
        <v>0.11890606420927466</v>
      </c>
      <c r="Q13" s="23">
        <f t="shared" si="6"/>
        <v>0.08576329331046312</v>
      </c>
      <c r="R13" s="23">
        <f t="shared" si="6"/>
        <v>0.1435269352215099</v>
      </c>
      <c r="S13" s="23">
        <f t="shared" si="6"/>
        <v>0.14357501794687724</v>
      </c>
      <c r="T13" s="23">
        <f t="shared" si="6"/>
        <v>0.13629283489096572</v>
      </c>
    </row>
    <row r="14" spans="1:20" ht="25.5">
      <c r="A14" s="4"/>
      <c r="B14" s="4" t="s">
        <v>64</v>
      </c>
      <c r="C14" s="19">
        <f>SUM(C7:C13)</f>
        <v>1694</v>
      </c>
      <c r="D14" s="19">
        <f aca="true" t="shared" si="7" ref="D14:K14">SUM(D7:D13)</f>
        <v>981</v>
      </c>
      <c r="E14" s="19">
        <f t="shared" si="7"/>
        <v>816</v>
      </c>
      <c r="F14" s="19">
        <f t="shared" si="7"/>
        <v>782</v>
      </c>
      <c r="G14" s="19">
        <f t="shared" si="7"/>
        <v>722</v>
      </c>
      <c r="H14" s="19">
        <f t="shared" si="7"/>
        <v>575</v>
      </c>
      <c r="I14" s="19">
        <f t="shared" si="7"/>
        <v>546</v>
      </c>
      <c r="J14" s="19">
        <f t="shared" si="7"/>
        <v>309</v>
      </c>
      <c r="K14" s="19">
        <f t="shared" si="7"/>
        <v>312</v>
      </c>
      <c r="L14" s="24">
        <f>SUM(L7:L13)</f>
        <v>8.611661837222307</v>
      </c>
      <c r="M14" s="24">
        <f aca="true" t="shared" si="8" ref="M14:T14">SUM(M7:M13)</f>
        <v>5.8434596140100075</v>
      </c>
      <c r="N14" s="24">
        <f t="shared" si="8"/>
        <v>5.030826140567201</v>
      </c>
      <c r="O14" s="24">
        <f t="shared" si="8"/>
        <v>5.17572307895956</v>
      </c>
      <c r="P14" s="24">
        <f t="shared" si="8"/>
        <v>5.365636147443519</v>
      </c>
      <c r="Q14" s="24">
        <f t="shared" si="8"/>
        <v>5.4793215170573655</v>
      </c>
      <c r="R14" s="24">
        <f t="shared" si="8"/>
        <v>5.2243804420629605</v>
      </c>
      <c r="S14" s="24">
        <f t="shared" si="8"/>
        <v>5.545585068198134</v>
      </c>
      <c r="T14" s="24">
        <f t="shared" si="8"/>
        <v>6.074766355140186</v>
      </c>
    </row>
    <row r="15" spans="1:20" ht="38.25">
      <c r="A15" s="1" t="s">
        <v>43</v>
      </c>
      <c r="B15" s="3" t="s">
        <v>44</v>
      </c>
      <c r="C15" s="26">
        <v>2811</v>
      </c>
      <c r="D15" s="18">
        <v>1699</v>
      </c>
      <c r="E15" s="18">
        <v>1555</v>
      </c>
      <c r="F15" s="18">
        <v>1461</v>
      </c>
      <c r="G15" s="18">
        <v>1223</v>
      </c>
      <c r="H15" s="18">
        <v>931</v>
      </c>
      <c r="I15" s="18">
        <v>781</v>
      </c>
      <c r="J15" s="18">
        <v>351</v>
      </c>
      <c r="K15" s="18">
        <v>396</v>
      </c>
      <c r="L15" s="23">
        <f>(C15/C24)*100</f>
        <v>14.29007167912155</v>
      </c>
      <c r="M15" s="23">
        <f aca="true" t="shared" si="9" ref="M15:T15">(D15/D24)*100</f>
        <v>10.120324040981654</v>
      </c>
      <c r="N15" s="23">
        <f t="shared" si="9"/>
        <v>9.586929716399508</v>
      </c>
      <c r="O15" s="23">
        <f t="shared" si="9"/>
        <v>9.669733271559998</v>
      </c>
      <c r="P15" s="23">
        <f t="shared" si="9"/>
        <v>9.088882282996433</v>
      </c>
      <c r="Q15" s="23">
        <f t="shared" si="9"/>
        <v>8.871736230226796</v>
      </c>
      <c r="R15" s="23">
        <f t="shared" si="9"/>
        <v>7.472969093866616</v>
      </c>
      <c r="S15" s="23">
        <f t="shared" si="9"/>
        <v>6.29935391241924</v>
      </c>
      <c r="T15" s="23">
        <f t="shared" si="9"/>
        <v>7.710280373831775</v>
      </c>
    </row>
    <row r="16" spans="1:20" ht="38.25">
      <c r="A16" s="1" t="s">
        <v>45</v>
      </c>
      <c r="B16" s="3" t="s">
        <v>46</v>
      </c>
      <c r="C16" s="26">
        <v>99</v>
      </c>
      <c r="D16" s="18">
        <v>72</v>
      </c>
      <c r="E16" s="18">
        <v>58</v>
      </c>
      <c r="F16" s="18">
        <v>66</v>
      </c>
      <c r="G16" s="18">
        <v>48</v>
      </c>
      <c r="H16" s="18">
        <v>39</v>
      </c>
      <c r="I16" s="18">
        <v>36</v>
      </c>
      <c r="J16" s="18">
        <v>16</v>
      </c>
      <c r="K16" s="18">
        <v>20</v>
      </c>
      <c r="L16" s="23">
        <f>(C16/C24)*100</f>
        <v>0.503278938538966</v>
      </c>
      <c r="M16" s="23">
        <f aca="true" t="shared" si="10" ref="M16:T16">(D16/D24)*100</f>
        <v>0.42887776983559683</v>
      </c>
      <c r="N16" s="23">
        <f t="shared" si="10"/>
        <v>0.35758323057953145</v>
      </c>
      <c r="O16" s="23">
        <f t="shared" si="10"/>
        <v>0.4368257330068171</v>
      </c>
      <c r="P16" s="23">
        <f t="shared" si="10"/>
        <v>0.356718192627824</v>
      </c>
      <c r="Q16" s="23">
        <f t="shared" si="10"/>
        <v>0.37164093767867357</v>
      </c>
      <c r="R16" s="23">
        <f t="shared" si="10"/>
        <v>0.3444646445316238</v>
      </c>
      <c r="S16" s="23">
        <f t="shared" si="10"/>
        <v>0.2871500358937545</v>
      </c>
      <c r="T16" s="23">
        <f t="shared" si="10"/>
        <v>0.3894080996884735</v>
      </c>
    </row>
    <row r="17" spans="1:20" ht="25.5" customHeight="1">
      <c r="A17" s="1" t="s">
        <v>47</v>
      </c>
      <c r="B17" s="3" t="s">
        <v>48</v>
      </c>
      <c r="C17" s="26">
        <v>320</v>
      </c>
      <c r="D17" s="18">
        <v>201</v>
      </c>
      <c r="E17" s="18">
        <v>190</v>
      </c>
      <c r="F17" s="18">
        <v>165</v>
      </c>
      <c r="G17" s="18">
        <v>107</v>
      </c>
      <c r="H17" s="18">
        <v>98</v>
      </c>
      <c r="I17" s="18">
        <v>74</v>
      </c>
      <c r="J17" s="18">
        <v>46</v>
      </c>
      <c r="K17" s="18">
        <v>47</v>
      </c>
      <c r="L17" s="23">
        <f>(C17/C24)*100</f>
        <v>1.626760205378476</v>
      </c>
      <c r="M17" s="23">
        <f aca="true" t="shared" si="11" ref="M17:T17">(D17/D24)*100</f>
        <v>1.1972837741243745</v>
      </c>
      <c r="N17" s="23">
        <f t="shared" si="11"/>
        <v>1.1713933415536375</v>
      </c>
      <c r="O17" s="23">
        <f t="shared" si="11"/>
        <v>1.0920643325170427</v>
      </c>
      <c r="P17" s="23">
        <f t="shared" si="11"/>
        <v>0.7951843043995244</v>
      </c>
      <c r="Q17" s="23">
        <f t="shared" si="11"/>
        <v>0.9338669716028206</v>
      </c>
      <c r="R17" s="23">
        <f t="shared" si="11"/>
        <v>0.7080662137594489</v>
      </c>
      <c r="S17" s="23">
        <f t="shared" si="11"/>
        <v>0.8255563531945441</v>
      </c>
      <c r="T17" s="23">
        <f t="shared" si="11"/>
        <v>0.9151090342679127</v>
      </c>
    </row>
    <row r="18" spans="1:20" ht="25.5">
      <c r="A18" s="4"/>
      <c r="B18" s="4" t="s">
        <v>65</v>
      </c>
      <c r="C18" s="19">
        <f>SUM(C15:C17)</f>
        <v>3230</v>
      </c>
      <c r="D18" s="19">
        <f aca="true" t="shared" si="12" ref="D18:K18">SUM(D15:D17)</f>
        <v>1972</v>
      </c>
      <c r="E18" s="19">
        <f t="shared" si="12"/>
        <v>1803</v>
      </c>
      <c r="F18" s="19">
        <f t="shared" si="12"/>
        <v>1692</v>
      </c>
      <c r="G18" s="19">
        <f t="shared" si="12"/>
        <v>1378</v>
      </c>
      <c r="H18" s="19">
        <f t="shared" si="12"/>
        <v>1068</v>
      </c>
      <c r="I18" s="19">
        <f t="shared" si="12"/>
        <v>891</v>
      </c>
      <c r="J18" s="19">
        <f t="shared" si="12"/>
        <v>413</v>
      </c>
      <c r="K18" s="19">
        <f t="shared" si="12"/>
        <v>463</v>
      </c>
      <c r="L18" s="24">
        <f>SUM(L15:L17)</f>
        <v>16.42011082303899</v>
      </c>
      <c r="M18" s="24">
        <f aca="true" t="shared" si="13" ref="M18:T18">SUM(M15:M17)</f>
        <v>11.746485584941624</v>
      </c>
      <c r="N18" s="24">
        <f t="shared" si="13"/>
        <v>11.115906288532676</v>
      </c>
      <c r="O18" s="24">
        <f t="shared" si="13"/>
        <v>11.198623337083857</v>
      </c>
      <c r="P18" s="24">
        <f t="shared" si="13"/>
        <v>10.240784780023782</v>
      </c>
      <c r="Q18" s="24">
        <f t="shared" si="13"/>
        <v>10.177244139508291</v>
      </c>
      <c r="R18" s="24">
        <f t="shared" si="13"/>
        <v>8.525499952157688</v>
      </c>
      <c r="S18" s="24">
        <f t="shared" si="13"/>
        <v>7.412060301507538</v>
      </c>
      <c r="T18" s="24">
        <f t="shared" si="13"/>
        <v>9.014797507788161</v>
      </c>
    </row>
    <row r="19" spans="1:20" ht="38.25">
      <c r="A19" s="1" t="s">
        <v>49</v>
      </c>
      <c r="B19" s="3" t="s">
        <v>50</v>
      </c>
      <c r="C19" s="26">
        <v>451</v>
      </c>
      <c r="D19" s="18">
        <v>465</v>
      </c>
      <c r="E19" s="18">
        <v>441</v>
      </c>
      <c r="F19" s="18">
        <v>416</v>
      </c>
      <c r="G19" s="18">
        <v>374</v>
      </c>
      <c r="H19" s="18">
        <v>346</v>
      </c>
      <c r="I19" s="18">
        <v>315</v>
      </c>
      <c r="J19" s="18">
        <v>159</v>
      </c>
      <c r="K19" s="18">
        <v>178</v>
      </c>
      <c r="L19" s="23">
        <f>(C19/C24)*100</f>
        <v>2.2927151644552892</v>
      </c>
      <c r="M19" s="23">
        <f aca="true" t="shared" si="14" ref="M19:T19">(D19/D24)*100</f>
        <v>2.769835596854896</v>
      </c>
      <c r="N19" s="23">
        <f t="shared" si="14"/>
        <v>2.718865598027127</v>
      </c>
      <c r="O19" s="23">
        <f t="shared" si="14"/>
        <v>2.753325832285393</v>
      </c>
      <c r="P19" s="23">
        <f t="shared" si="14"/>
        <v>2.7794292508917953</v>
      </c>
      <c r="Q19" s="23">
        <f t="shared" si="14"/>
        <v>3.297122165046693</v>
      </c>
      <c r="R19" s="23">
        <f t="shared" si="14"/>
        <v>3.014065639651708</v>
      </c>
      <c r="S19" s="23">
        <f t="shared" si="14"/>
        <v>2.853553481694185</v>
      </c>
      <c r="T19" s="23">
        <f t="shared" si="14"/>
        <v>3.465732087227414</v>
      </c>
    </row>
    <row r="20" spans="1:20" ht="25.5">
      <c r="A20" s="1" t="s">
        <v>51</v>
      </c>
      <c r="B20" s="3" t="s">
        <v>52</v>
      </c>
      <c r="C20" s="26">
        <v>12542</v>
      </c>
      <c r="D20" s="18">
        <v>11697</v>
      </c>
      <c r="E20" s="18">
        <v>11637</v>
      </c>
      <c r="F20" s="18">
        <v>10841</v>
      </c>
      <c r="G20" s="18">
        <v>9693</v>
      </c>
      <c r="H20" s="18">
        <v>7573</v>
      </c>
      <c r="I20" s="18">
        <v>7728</v>
      </c>
      <c r="J20" s="18">
        <v>4171</v>
      </c>
      <c r="K20" s="18">
        <v>3637</v>
      </c>
      <c r="L20" s="23">
        <f>(C20/C24)*100</f>
        <v>63.75883279955264</v>
      </c>
      <c r="M20" s="23">
        <f aca="true" t="shared" si="15" ref="M20:T20">(D20/D24)*100</f>
        <v>69.674767691208</v>
      </c>
      <c r="N20" s="23">
        <f t="shared" si="15"/>
        <v>71.74475955610357</v>
      </c>
      <c r="O20" s="23">
        <f t="shared" si="15"/>
        <v>71.75193593222583</v>
      </c>
      <c r="P20" s="23">
        <f t="shared" si="15"/>
        <v>72.03478002378121</v>
      </c>
      <c r="Q20" s="23">
        <f t="shared" si="15"/>
        <v>72.16504669334857</v>
      </c>
      <c r="R20" s="23">
        <f t="shared" si="15"/>
        <v>73.9450770261219</v>
      </c>
      <c r="S20" s="23">
        <f t="shared" si="15"/>
        <v>74.85642498205313</v>
      </c>
      <c r="T20" s="23">
        <f t="shared" si="15"/>
        <v>70.81386292834891</v>
      </c>
    </row>
    <row r="21" spans="1:20" ht="12.75">
      <c r="A21" s="1" t="s">
        <v>53</v>
      </c>
      <c r="B21" s="3" t="s">
        <v>54</v>
      </c>
      <c r="C21" s="26">
        <v>1002</v>
      </c>
      <c r="D21" s="18">
        <v>702</v>
      </c>
      <c r="E21" s="18">
        <v>661</v>
      </c>
      <c r="F21" s="18">
        <v>596</v>
      </c>
      <c r="G21" s="18">
        <v>535</v>
      </c>
      <c r="H21" s="18">
        <v>392</v>
      </c>
      <c r="I21" s="18">
        <v>416</v>
      </c>
      <c r="J21" s="18">
        <v>203</v>
      </c>
      <c r="K21" s="18">
        <v>129</v>
      </c>
      <c r="L21" s="23">
        <f>(C21/C24)*100</f>
        <v>5.0937928930913525</v>
      </c>
      <c r="M21" s="23">
        <f aca="true" t="shared" si="16" ref="M21:T21">(D21/D24)*100</f>
        <v>4.18155825589707</v>
      </c>
      <c r="N21" s="23">
        <f t="shared" si="16"/>
        <v>4.07521578298397</v>
      </c>
      <c r="O21" s="23">
        <f t="shared" si="16"/>
        <v>3.944668740485803</v>
      </c>
      <c r="P21" s="23">
        <f t="shared" si="16"/>
        <v>3.9759215219976216</v>
      </c>
      <c r="Q21" s="23">
        <f t="shared" si="16"/>
        <v>3.7354678864112825</v>
      </c>
      <c r="R21" s="23">
        <f t="shared" si="16"/>
        <v>3.9804803368098747</v>
      </c>
      <c r="S21" s="23">
        <f t="shared" si="16"/>
        <v>3.6432160804020097</v>
      </c>
      <c r="T21" s="23">
        <f t="shared" si="16"/>
        <v>2.5116822429906542</v>
      </c>
    </row>
    <row r="22" spans="1:20" ht="12.75">
      <c r="A22" s="1" t="s">
        <v>55</v>
      </c>
      <c r="B22" s="3" t="s">
        <v>56</v>
      </c>
      <c r="C22" s="27">
        <v>752</v>
      </c>
      <c r="D22" s="18">
        <v>971</v>
      </c>
      <c r="E22" s="18">
        <v>862</v>
      </c>
      <c r="F22" s="18">
        <v>782</v>
      </c>
      <c r="G22" s="18">
        <v>754</v>
      </c>
      <c r="H22" s="18">
        <v>540</v>
      </c>
      <c r="I22" s="18">
        <v>555</v>
      </c>
      <c r="J22" s="18">
        <v>317</v>
      </c>
      <c r="K22" s="18">
        <v>417</v>
      </c>
      <c r="L22" s="23">
        <f>(C22/C24)*100</f>
        <v>3.822886482639418</v>
      </c>
      <c r="M22" s="23">
        <f aca="true" t="shared" si="17" ref="M22:T22">(D22/D24)*100</f>
        <v>5.783893257088397</v>
      </c>
      <c r="N22" s="23">
        <f t="shared" si="17"/>
        <v>5.31442663378545</v>
      </c>
      <c r="O22" s="23">
        <f t="shared" si="17"/>
        <v>5.17572307895956</v>
      </c>
      <c r="P22" s="23">
        <f t="shared" si="17"/>
        <v>5.603448275862069</v>
      </c>
      <c r="Q22" s="23">
        <f t="shared" si="17"/>
        <v>5.145797598627787</v>
      </c>
      <c r="R22" s="23">
        <f t="shared" si="17"/>
        <v>5.310496603195866</v>
      </c>
      <c r="S22" s="23">
        <f t="shared" si="17"/>
        <v>5.6891600861450105</v>
      </c>
      <c r="T22" s="23">
        <f t="shared" si="17"/>
        <v>8.119158878504674</v>
      </c>
    </row>
    <row r="23" spans="1:20" ht="13.5" thickBot="1">
      <c r="A23" s="15"/>
      <c r="B23" s="15" t="s">
        <v>63</v>
      </c>
      <c r="C23" s="20">
        <f>SUM(C19:C22)</f>
        <v>14747</v>
      </c>
      <c r="D23" s="20">
        <f aca="true" t="shared" si="18" ref="D23:K23">SUM(D19:D22)</f>
        <v>13835</v>
      </c>
      <c r="E23" s="20">
        <f t="shared" si="18"/>
        <v>13601</v>
      </c>
      <c r="F23" s="20">
        <f t="shared" si="18"/>
        <v>12635</v>
      </c>
      <c r="G23" s="20">
        <f t="shared" si="18"/>
        <v>11356</v>
      </c>
      <c r="H23" s="20">
        <f t="shared" si="18"/>
        <v>8851</v>
      </c>
      <c r="I23" s="20">
        <f t="shared" si="18"/>
        <v>9014</v>
      </c>
      <c r="J23" s="20">
        <f t="shared" si="18"/>
        <v>4850</v>
      </c>
      <c r="K23" s="20">
        <f t="shared" si="18"/>
        <v>4361</v>
      </c>
      <c r="L23" s="25">
        <f>SUM(L19:L22)</f>
        <v>74.9682273397387</v>
      </c>
      <c r="M23" s="25">
        <f aca="true" t="shared" si="19" ref="M23:T23">SUM(M19:M22)</f>
        <v>82.41005480104836</v>
      </c>
      <c r="N23" s="25">
        <f t="shared" si="19"/>
        <v>83.85326757090012</v>
      </c>
      <c r="O23" s="25">
        <f t="shared" si="19"/>
        <v>83.6256535839566</v>
      </c>
      <c r="P23" s="25">
        <f t="shared" si="19"/>
        <v>84.39357907253269</v>
      </c>
      <c r="Q23" s="25">
        <f t="shared" si="19"/>
        <v>84.34343434343432</v>
      </c>
      <c r="R23" s="25">
        <f t="shared" si="19"/>
        <v>86.25011960577935</v>
      </c>
      <c r="S23" s="25">
        <f t="shared" si="19"/>
        <v>87.04235463029434</v>
      </c>
      <c r="T23" s="25">
        <f t="shared" si="19"/>
        <v>84.91043613707166</v>
      </c>
    </row>
    <row r="24" spans="1:20" ht="13.5" thickTop="1">
      <c r="A24" s="12"/>
      <c r="B24" s="12" t="s">
        <v>26</v>
      </c>
      <c r="C24" s="21">
        <f aca="true" t="shared" si="20" ref="C24:K24">SUM(C23,C18,C14)</f>
        <v>19671</v>
      </c>
      <c r="D24" s="21">
        <f t="shared" si="20"/>
        <v>16788</v>
      </c>
      <c r="E24" s="21">
        <f t="shared" si="20"/>
        <v>16220</v>
      </c>
      <c r="F24" s="21">
        <f t="shared" si="20"/>
        <v>15109</v>
      </c>
      <c r="G24" s="21">
        <f t="shared" si="20"/>
        <v>13456</v>
      </c>
      <c r="H24" s="21">
        <f t="shared" si="20"/>
        <v>10494</v>
      </c>
      <c r="I24" s="21">
        <f t="shared" si="20"/>
        <v>10451</v>
      </c>
      <c r="J24" s="21">
        <f t="shared" si="20"/>
        <v>5572</v>
      </c>
      <c r="K24" s="21">
        <f t="shared" si="20"/>
        <v>5136</v>
      </c>
      <c r="L24" s="22">
        <f>SUM(L23,L18,L14)</f>
        <v>100</v>
      </c>
      <c r="M24" s="22">
        <f aca="true" t="shared" si="21" ref="M24:T24">SUM(M23,M18,M14)</f>
        <v>99.99999999999999</v>
      </c>
      <c r="N24" s="22">
        <f t="shared" si="21"/>
        <v>99.99999999999999</v>
      </c>
      <c r="O24" s="22">
        <f t="shared" si="21"/>
        <v>100.00000000000003</v>
      </c>
      <c r="P24" s="22">
        <f t="shared" si="21"/>
        <v>100</v>
      </c>
      <c r="Q24" s="22">
        <f t="shared" si="21"/>
        <v>99.99999999999999</v>
      </c>
      <c r="R24" s="22">
        <f t="shared" si="21"/>
        <v>100</v>
      </c>
      <c r="S24" s="22">
        <f t="shared" si="21"/>
        <v>100.00000000000001</v>
      </c>
      <c r="T24" s="22">
        <f t="shared" si="21"/>
        <v>100</v>
      </c>
    </row>
  </sheetData>
  <mergeCells count="22">
    <mergeCell ref="R4:R6"/>
    <mergeCell ref="S4:T4"/>
    <mergeCell ref="Q4:Q6"/>
    <mergeCell ref="H4:H6"/>
    <mergeCell ref="M4:M6"/>
    <mergeCell ref="L4:L6"/>
    <mergeCell ref="G4:G6"/>
    <mergeCell ref="N4:N6"/>
    <mergeCell ref="O4:O6"/>
    <mergeCell ref="P4:P6"/>
    <mergeCell ref="I4:I6"/>
    <mergeCell ref="J4:K4"/>
    <mergeCell ref="A1:T1"/>
    <mergeCell ref="A2:T2"/>
    <mergeCell ref="A3:A6"/>
    <mergeCell ref="C3:K3"/>
    <mergeCell ref="L3:T3"/>
    <mergeCell ref="C4:C6"/>
    <mergeCell ref="D4:D6"/>
    <mergeCell ref="E4:E6"/>
    <mergeCell ref="F4:F6"/>
    <mergeCell ref="B3:B6"/>
  </mergeCells>
  <printOptions/>
  <pageMargins left="0.33" right="0.31" top="0.52" bottom="0.43" header="0.492125984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Narodny inspektorat prace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kuntova</cp:lastModifiedBy>
  <cp:lastPrinted>2007-03-13T02:24:50Z</cp:lastPrinted>
  <dcterms:created xsi:type="dcterms:W3CDTF">2007-03-08T11:54:25Z</dcterms:created>
  <dcterms:modified xsi:type="dcterms:W3CDTF">2007-04-24T07:05:05Z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1705942741</vt:i4>
  </property>
  <property fmtid="{D5CDD505-2E9C-101B-9397-08002B2CF9AE}" pid="4" name="_EmailSubje">
    <vt:lpwstr/>
  </property>
  <property fmtid="{D5CDD505-2E9C-101B-9397-08002B2CF9AE}" pid="5" name="_AuthorEma">
    <vt:lpwstr>Gabriela.Kuntova@employment.gov.sk</vt:lpwstr>
  </property>
  <property fmtid="{D5CDD505-2E9C-101B-9397-08002B2CF9AE}" pid="6" name="_AuthorEmailDisplayNa">
    <vt:lpwstr>Kuntova Gabriela</vt:lpwstr>
  </property>
</Properties>
</file>