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4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<sst xmlns="http://schemas.openxmlformats.org/spreadsheetml/2006/main" count="38" uniqueCount="35">
  <si>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Sociálne náklady</t>
  </si>
  <si>
    <t>Náklady na zamestnancov</t>
  </si>
  <si>
    <t xml:space="preserve"> zákonné sociálne náklady</t>
  </si>
  <si>
    <t xml:space="preserve"> ostatné sociálne náklady</t>
  </si>
  <si>
    <t>Dane a poplatky</t>
  </si>
  <si>
    <t xml:space="preserve"> daň z nehnuteľností</t>
  </si>
  <si>
    <t xml:space="preserve"> cestná daň</t>
  </si>
  <si>
    <t>Nakupované výkony</t>
  </si>
  <si>
    <t>Materiálové náklady</t>
  </si>
  <si>
    <t>Nakupovaná energia</t>
  </si>
  <si>
    <t>Služby nemateriálovej povahy</t>
  </si>
  <si>
    <t xml:space="preserve"> Odpisy hmotného majetku</t>
  </si>
  <si>
    <t xml:space="preserve"> Odpisy nehmotného majetku</t>
  </si>
  <si>
    <t xml:space="preserve"> sociálny fond</t>
  </si>
  <si>
    <t>Index</t>
  </si>
  <si>
    <t>PREVÁDZKOVÉ NÁKLADY (v tis. Sk)</t>
  </si>
  <si>
    <t>PREVÁDZKOVÉ NÁKLADY SPOLU</t>
  </si>
  <si>
    <t>1. VŠEOBECNÉ PREVÁDZKOVÉ NÁKLADY</t>
  </si>
  <si>
    <t>2. OSTATNÉ PREVÁDZKOVÉ NÁKLADY</t>
  </si>
  <si>
    <t xml:space="preserve">              ostatné osobné náklady</t>
  </si>
  <si>
    <t>Rozpočet</t>
  </si>
  <si>
    <t xml:space="preserve"> mzdové náklady </t>
  </si>
  <si>
    <t xml:space="preserve">  </t>
  </si>
  <si>
    <t xml:space="preserve"> z toho :  mimoriadne mzdy</t>
  </si>
  <si>
    <t>Príloha č. 4</t>
  </si>
  <si>
    <t xml:space="preserve"> poplatky, ostatné dane</t>
  </si>
  <si>
    <t>na rok 2002</t>
  </si>
  <si>
    <t>Skutočnosť</t>
  </si>
  <si>
    <t>x</t>
  </si>
  <si>
    <t>za rok 2001</t>
  </si>
  <si>
    <t>za rok 2002</t>
  </si>
  <si>
    <t>Plnenie</t>
  </si>
  <si>
    <t>rozpočtu v %</t>
  </si>
  <si>
    <t>skut. 2002 / skut. 2001</t>
  </si>
  <si>
    <t>Plnenie rozpočtu prevádzkových nákladov za rok 2002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</si>
</sst>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</numFmts>
  <fonts count="9">
    <font>
      <sz val="10"/>
      <name val="Arial CE"/>
      <family val="0"/>
    </font>
    <font>
      <b/>
      <sz val="11"/>
      <color indexed="8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b/>
      <sz val="12"/>
      <color indexed="8"/>
      <name val="AT*Switzerland"/>
      <family val="0"/>
    </font>
    <font>
      <sz val="10"/>
      <color indexed="8"/>
      <name val="AT*Switzerland"/>
      <family val="0"/>
    </font>
    <font>
      <b/>
      <sz val="10"/>
      <color indexed="8"/>
      <name val="AT*Switzerland"/>
      <family val="0"/>
    </font>
    <font>
      <sz val="12"/>
      <name val="AT*Switzerland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3" fontId="0" fillId="0" borderId="0" xfId="0" applyAlignment="1">
      <alignment/>
    </xf>
    <xf numFmtId="3" fontId="2" fillId="2" borderId="1" xfId="0" applyFont="1" applyFill="1" applyBorder="1" applyAlignment="1">
      <alignment horizontal="center"/>
    </xf>
    <xf numFmtId="43" fontId="6" fillId="0" borderId="2" xfId="16" applyFont="1" applyFill="1" applyBorder="1" applyAlignment="1">
      <alignment horizontal="left" vertical="center"/>
    </xf>
    <xf numFmtId="43" fontId="7" fillId="3" borderId="2" xfId="16" applyFont="1" applyFill="1" applyBorder="1" applyAlignment="1">
      <alignment vertical="center"/>
    </xf>
    <xf numFmtId="43" fontId="6" fillId="0" borderId="2" xfId="16" applyFont="1" applyFill="1" applyBorder="1" applyAlignment="1">
      <alignment vertical="center"/>
    </xf>
    <xf numFmtId="43" fontId="7" fillId="3" borderId="2" xfId="16" applyFont="1" applyFill="1" applyBorder="1" applyAlignment="1">
      <alignment horizontal="left" vertical="center"/>
    </xf>
    <xf numFmtId="43" fontId="7" fillId="0" borderId="2" xfId="16" applyFont="1" applyFill="1" applyBorder="1" applyAlignment="1">
      <alignment horizontal="left" vertical="center"/>
    </xf>
    <xf numFmtId="43" fontId="7" fillId="0" borderId="2" xfId="16" applyFont="1" applyFill="1" applyBorder="1" applyAlignment="1">
      <alignment vertical="center"/>
    </xf>
    <xf numFmtId="43" fontId="5" fillId="3" borderId="3" xfId="16" applyFont="1" applyFill="1" applyBorder="1" applyAlignment="1">
      <alignment vertical="center"/>
    </xf>
    <xf numFmtId="43" fontId="6" fillId="0" borderId="4" xfId="16" applyFont="1" applyFill="1" applyBorder="1" applyAlignment="1">
      <alignment vertical="center"/>
    </xf>
    <xf numFmtId="43" fontId="1" fillId="3" borderId="3" xfId="16" applyFont="1" applyFill="1" applyBorder="1" applyAlignment="1">
      <alignment vertical="center"/>
    </xf>
    <xf numFmtId="43" fontId="6" fillId="0" borderId="5" xfId="16" applyFont="1" applyFill="1" applyBorder="1" applyAlignment="1">
      <alignment vertical="center"/>
    </xf>
    <xf numFmtId="43" fontId="1" fillId="0" borderId="5" xfId="16" applyFont="1" applyFill="1" applyBorder="1" applyAlignment="1">
      <alignment vertical="center"/>
    </xf>
    <xf numFmtId="3" fontId="3" fillId="0" borderId="5" xfId="0" applyFont="1" applyFill="1" applyBorder="1" applyAlignment="1">
      <alignment horizontal="center"/>
    </xf>
    <xf numFmtId="3" fontId="8" fillId="0" borderId="0" xfId="0" applyFont="1" applyAlignment="1">
      <alignment horizontal="right"/>
    </xf>
    <xf numFmtId="170" fontId="1" fillId="3" borderId="3" xfId="16" applyNumberFormat="1" applyFont="1" applyFill="1" applyBorder="1" applyAlignment="1">
      <alignment vertical="center"/>
    </xf>
    <xf numFmtId="170" fontId="1" fillId="0" borderId="5" xfId="16" applyNumberFormat="1" applyFont="1" applyFill="1" applyBorder="1" applyAlignment="1">
      <alignment vertical="center"/>
    </xf>
    <xf numFmtId="170" fontId="7" fillId="3" borderId="2" xfId="16" applyNumberFormat="1" applyFont="1" applyFill="1" applyBorder="1" applyAlignment="1">
      <alignment vertical="center"/>
    </xf>
    <xf numFmtId="170" fontId="6" fillId="0" borderId="2" xfId="16" applyNumberFormat="1" applyFont="1" applyFill="1" applyBorder="1" applyAlignment="1">
      <alignment vertical="center"/>
    </xf>
    <xf numFmtId="170" fontId="6" fillId="0" borderId="2" xfId="16" applyNumberFormat="1" applyFont="1" applyFill="1" applyBorder="1" applyAlignment="1">
      <alignment horizontal="left" vertical="center"/>
    </xf>
    <xf numFmtId="170" fontId="7" fillId="0" borderId="2" xfId="16" applyNumberFormat="1" applyFont="1" applyFill="1" applyBorder="1" applyAlignment="1">
      <alignment vertical="center"/>
    </xf>
    <xf numFmtId="170" fontId="6" fillId="0" borderId="5" xfId="16" applyNumberFormat="1" applyFont="1" applyFill="1" applyBorder="1" applyAlignment="1">
      <alignment vertical="center"/>
    </xf>
    <xf numFmtId="170" fontId="6" fillId="0" borderId="4" xfId="16" applyNumberFormat="1" applyFont="1" applyFill="1" applyBorder="1" applyAlignment="1">
      <alignment vertical="center"/>
    </xf>
    <xf numFmtId="170" fontId="5" fillId="3" borderId="3" xfId="16" applyNumberFormat="1" applyFont="1" applyFill="1" applyBorder="1" applyAlignment="1">
      <alignment vertical="center"/>
    </xf>
    <xf numFmtId="170" fontId="7" fillId="3" borderId="2" xfId="16" applyNumberFormat="1" applyFont="1" applyFill="1" applyBorder="1" applyAlignment="1">
      <alignment horizontal="right" vertical="center"/>
    </xf>
    <xf numFmtId="170" fontId="6" fillId="0" borderId="2" xfId="16" applyNumberFormat="1" applyFont="1" applyFill="1" applyBorder="1" applyAlignment="1">
      <alignment horizontal="right" vertical="center"/>
    </xf>
    <xf numFmtId="170" fontId="7" fillId="0" borderId="2" xfId="16" applyNumberFormat="1" applyFont="1" applyFill="1" applyBorder="1" applyAlignment="1">
      <alignment horizontal="right" vertical="center"/>
    </xf>
    <xf numFmtId="3" fontId="6" fillId="0" borderId="2" xfId="16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/>
    </xf>
    <xf numFmtId="3" fontId="1" fillId="0" borderId="5" xfId="16" applyNumberFormat="1" applyFont="1" applyFill="1" applyBorder="1" applyAlignment="1">
      <alignment vertical="center"/>
    </xf>
    <xf numFmtId="3" fontId="6" fillId="0" borderId="2" xfId="16" applyNumberFormat="1" applyFont="1" applyFill="1" applyBorder="1" applyAlignment="1">
      <alignment horizontal="left" vertical="center"/>
    </xf>
    <xf numFmtId="3" fontId="6" fillId="0" borderId="5" xfId="16" applyNumberFormat="1" applyFont="1" applyFill="1" applyBorder="1" applyAlignment="1">
      <alignment vertical="center"/>
    </xf>
    <xf numFmtId="3" fontId="6" fillId="0" borderId="4" xfId="16" applyNumberFormat="1" applyFont="1" applyFill="1" applyBorder="1" applyAlignment="1">
      <alignment vertical="center"/>
    </xf>
    <xf numFmtId="3" fontId="6" fillId="0" borderId="2" xfId="16" applyNumberFormat="1" applyFont="1" applyFill="1" applyBorder="1" applyAlignment="1">
      <alignment horizontal="right" vertical="center"/>
    </xf>
    <xf numFmtId="3" fontId="2" fillId="2" borderId="1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171" fontId="3" fillId="0" borderId="5" xfId="0" applyNumberFormat="1" applyFont="1" applyFill="1" applyBorder="1" applyAlignment="1">
      <alignment horizontal="center"/>
    </xf>
    <xf numFmtId="171" fontId="1" fillId="3" borderId="3" xfId="16" applyNumberFormat="1" applyFont="1" applyFill="1" applyBorder="1" applyAlignment="1">
      <alignment vertical="center"/>
    </xf>
    <xf numFmtId="171" fontId="7" fillId="3" borderId="2" xfId="16" applyNumberFormat="1" applyFont="1" applyFill="1" applyBorder="1" applyAlignment="1">
      <alignment vertical="center"/>
    </xf>
    <xf numFmtId="171" fontId="6" fillId="0" borderId="2" xfId="16" applyNumberFormat="1" applyFont="1" applyFill="1" applyBorder="1" applyAlignment="1">
      <alignment vertical="center"/>
    </xf>
    <xf numFmtId="171" fontId="6" fillId="0" borderId="2" xfId="16" applyNumberFormat="1" applyFont="1" applyFill="1" applyBorder="1" applyAlignment="1">
      <alignment horizontal="center" vertical="center"/>
    </xf>
    <xf numFmtId="171" fontId="6" fillId="0" borderId="2" xfId="16" applyNumberFormat="1" applyFont="1" applyFill="1" applyBorder="1" applyAlignment="1">
      <alignment horizontal="right" vertical="center"/>
    </xf>
    <xf numFmtId="171" fontId="7" fillId="0" borderId="2" xfId="16" applyNumberFormat="1" applyFont="1" applyFill="1" applyBorder="1" applyAlignment="1">
      <alignment vertical="center"/>
    </xf>
    <xf numFmtId="171" fontId="6" fillId="0" borderId="2" xfId="16" applyNumberFormat="1" applyFont="1" applyFill="1" applyBorder="1" applyAlignment="1">
      <alignment horizontal="left" vertical="center"/>
    </xf>
    <xf numFmtId="171" fontId="1" fillId="3" borderId="3" xfId="16" applyNumberFormat="1" applyFont="1" applyFill="1" applyBorder="1" applyAlignment="1">
      <alignment horizontal="center" vertical="center"/>
    </xf>
    <xf numFmtId="3" fontId="2" fillId="2" borderId="4" xfId="0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justify"/>
    </xf>
    <xf numFmtId="171" fontId="6" fillId="0" borderId="5" xfId="16" applyNumberFormat="1" applyFont="1" applyFill="1" applyBorder="1" applyAlignment="1">
      <alignment vertical="center"/>
    </xf>
    <xf numFmtId="171" fontId="6" fillId="0" borderId="4" xfId="16" applyNumberFormat="1" applyFont="1" applyFill="1" applyBorder="1" applyAlignment="1">
      <alignment vertical="center"/>
    </xf>
    <xf numFmtId="171" fontId="7" fillId="3" borderId="2" xfId="16" applyNumberFormat="1" applyFont="1" applyFill="1" applyBorder="1" applyAlignment="1">
      <alignment horizontal="right" vertical="center"/>
    </xf>
    <xf numFmtId="171" fontId="7" fillId="0" borderId="2" xfId="16" applyNumberFormat="1" applyFont="1" applyFill="1" applyBorder="1" applyAlignment="1">
      <alignment horizontal="right" vertical="center"/>
    </xf>
    <xf numFmtId="171" fontId="5" fillId="3" borderId="3" xfId="16" applyNumberFormat="1" applyFont="1" applyFill="1" applyBorder="1" applyAlignment="1">
      <alignment vertical="center"/>
    </xf>
    <xf numFmtId="171" fontId="1" fillId="0" borderId="5" xfId="16" applyNumberFormat="1" applyFont="1" applyFill="1" applyBorder="1" applyAlignment="1">
      <alignment vertical="center"/>
    </xf>
    <xf numFmtId="3" fontId="4" fillId="0" borderId="0" xfId="0" applyFont="1" applyAlignment="1">
      <alignment horizontal="left"/>
    </xf>
    <xf numFmtId="3" fontId="3" fillId="2" borderId="1" xfId="0" applyFont="1" applyFill="1" applyBorder="1" applyAlignment="1">
      <alignment horizontal="center" vertical="center"/>
    </xf>
    <xf numFmtId="3" fontId="0" fillId="0" borderId="4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75" zoomScaleNormal="75" workbookViewId="0" topLeftCell="A1">
      <selection activeCell="D34" sqref="D34"/>
    </sheetView>
  </sheetViews>
  <sheetFormatPr defaultColWidth="9.00390625" defaultRowHeight="12.75"/>
  <cols>
    <col min="1" max="1" width="46.375" style="0" customWidth="1"/>
    <col min="2" max="2" width="12.375" style="0" customWidth="1"/>
    <col min="3" max="4" width="11.75390625" style="0" customWidth="1"/>
    <col min="5" max="5" width="12.75390625" style="0" bestFit="1" customWidth="1"/>
    <col min="6" max="6" width="11.75390625" style="0" customWidth="1"/>
  </cols>
  <sheetData>
    <row r="1" ht="21" customHeight="1">
      <c r="F1" s="14" t="s">
        <v>24</v>
      </c>
    </row>
    <row r="2" spans="1:3" ht="18">
      <c r="A2" s="53" t="s">
        <v>34</v>
      </c>
      <c r="B2" s="53"/>
      <c r="C2" s="53"/>
    </row>
    <row r="3" ht="13.5" thickBot="1"/>
    <row r="4" spans="1:6" ht="16.5" customHeight="1">
      <c r="A4" s="54" t="s">
        <v>15</v>
      </c>
      <c r="B4" s="1" t="s">
        <v>27</v>
      </c>
      <c r="C4" s="34" t="s">
        <v>20</v>
      </c>
      <c r="D4" s="34" t="s">
        <v>27</v>
      </c>
      <c r="E4" s="34" t="s">
        <v>31</v>
      </c>
      <c r="F4" s="34" t="s">
        <v>14</v>
      </c>
    </row>
    <row r="5" spans="1:6" ht="31.5" customHeight="1" thickBot="1">
      <c r="A5" s="55"/>
      <c r="B5" s="45" t="s">
        <v>29</v>
      </c>
      <c r="C5" s="35" t="s">
        <v>26</v>
      </c>
      <c r="D5" s="35" t="s">
        <v>30</v>
      </c>
      <c r="E5" s="35" t="s">
        <v>32</v>
      </c>
      <c r="F5" s="46" t="s">
        <v>33</v>
      </c>
    </row>
    <row r="6" spans="1:6" ht="16.5" thickBot="1">
      <c r="A6" s="13"/>
      <c r="B6" s="28"/>
      <c r="C6" s="13"/>
      <c r="D6" s="36"/>
      <c r="E6" s="36"/>
      <c r="F6" s="36"/>
    </row>
    <row r="7" spans="1:6" ht="15" thickBot="1">
      <c r="A7" s="10" t="s">
        <v>17</v>
      </c>
      <c r="B7" s="15">
        <f>B9+B14+B19+B24+B29+B31</f>
        <v>162676</v>
      </c>
      <c r="C7" s="15">
        <f>C9+C14+C19+C24+C29+C31</f>
        <v>181591</v>
      </c>
      <c r="D7" s="15">
        <f>D9+D14+D19+D24+D29+D31</f>
        <v>141537</v>
      </c>
      <c r="E7" s="37">
        <f>D7/C7</f>
        <v>0.7794273945294645</v>
      </c>
      <c r="F7" s="37">
        <f>D7/B7</f>
        <v>0.8700545870318916</v>
      </c>
    </row>
    <row r="8" spans="1:6" ht="14.25">
      <c r="A8" s="12"/>
      <c r="B8" s="29"/>
      <c r="C8" s="16"/>
      <c r="D8" s="16"/>
      <c r="E8" s="52"/>
      <c r="F8" s="52"/>
    </row>
    <row r="9" spans="1:6" ht="12.75">
      <c r="A9" s="3" t="s">
        <v>1</v>
      </c>
      <c r="B9" s="17">
        <f>B10</f>
        <v>39411</v>
      </c>
      <c r="C9" s="17">
        <f>C10</f>
        <v>44100</v>
      </c>
      <c r="D9" s="17">
        <f>D10</f>
        <v>43057</v>
      </c>
      <c r="E9" s="38">
        <f>D9/C9</f>
        <v>0.9763492063492063</v>
      </c>
      <c r="F9" s="38">
        <f>D9/B9</f>
        <v>1.09251224277486</v>
      </c>
    </row>
    <row r="10" spans="1:6" ht="12.75">
      <c r="A10" s="4" t="s">
        <v>21</v>
      </c>
      <c r="B10" s="27">
        <v>39411</v>
      </c>
      <c r="C10" s="18">
        <v>44100</v>
      </c>
      <c r="D10" s="18">
        <v>43057</v>
      </c>
      <c r="E10" s="39">
        <f>D10/C10</f>
        <v>0.9763492063492063</v>
      </c>
      <c r="F10" s="39">
        <f>D10/B10</f>
        <v>1.09251224277486</v>
      </c>
    </row>
    <row r="11" spans="1:6" ht="12.75">
      <c r="A11" s="4" t="s">
        <v>23</v>
      </c>
      <c r="B11" s="27">
        <v>2908</v>
      </c>
      <c r="C11" s="18">
        <v>3135</v>
      </c>
      <c r="D11" s="18">
        <v>3119</v>
      </c>
      <c r="E11" s="39">
        <f>D11/C11</f>
        <v>0.9948963317384371</v>
      </c>
      <c r="F11" s="39">
        <f>D11/B11</f>
        <v>1.0725584594222835</v>
      </c>
    </row>
    <row r="12" spans="1:6" ht="12.75">
      <c r="A12" s="4" t="s">
        <v>19</v>
      </c>
      <c r="B12" s="27">
        <v>76</v>
      </c>
      <c r="C12" s="18">
        <v>686</v>
      </c>
      <c r="D12" s="18">
        <v>660</v>
      </c>
      <c r="E12" s="39">
        <f>D12/C12</f>
        <v>0.9620991253644315</v>
      </c>
      <c r="F12" s="40" t="s">
        <v>28</v>
      </c>
    </row>
    <row r="13" spans="1:6" ht="12.75">
      <c r="A13" s="4"/>
      <c r="B13" s="27"/>
      <c r="C13" s="18"/>
      <c r="D13" s="18"/>
      <c r="E13" s="39"/>
      <c r="F13" s="39"/>
    </row>
    <row r="14" spans="1:6" ht="12.75">
      <c r="A14" s="3" t="s">
        <v>0</v>
      </c>
      <c r="B14" s="17">
        <f>B15+B16+B17</f>
        <v>13297</v>
      </c>
      <c r="C14" s="17">
        <f>C15+C16+C17</f>
        <v>14764</v>
      </c>
      <c r="D14" s="17">
        <f>D15+D16+D17</f>
        <v>14259</v>
      </c>
      <c r="E14" s="38">
        <f>D14/C14</f>
        <v>0.9657951774586833</v>
      </c>
      <c r="F14" s="38">
        <f>D14/B14</f>
        <v>1.0723471459727758</v>
      </c>
    </row>
    <row r="15" spans="1:6" ht="12.75">
      <c r="A15" s="4" t="s">
        <v>2</v>
      </c>
      <c r="B15" s="27">
        <v>12241</v>
      </c>
      <c r="C15" s="18">
        <v>13030</v>
      </c>
      <c r="D15" s="18">
        <v>13014</v>
      </c>
      <c r="E15" s="39">
        <f>D15/C15</f>
        <v>0.9987720644666155</v>
      </c>
      <c r="F15" s="39">
        <f>D15/B15</f>
        <v>1.063148435585328</v>
      </c>
    </row>
    <row r="16" spans="1:6" ht="12.75">
      <c r="A16" s="4" t="s">
        <v>3</v>
      </c>
      <c r="B16" s="27">
        <v>726</v>
      </c>
      <c r="C16" s="18">
        <v>1293</v>
      </c>
      <c r="D16" s="18">
        <v>892</v>
      </c>
      <c r="E16" s="39">
        <f>D16/C16</f>
        <v>0.6898685228151585</v>
      </c>
      <c r="F16" s="39">
        <f>D16/B16</f>
        <v>1.2286501377410468</v>
      </c>
    </row>
    <row r="17" spans="1:6" ht="12.75">
      <c r="A17" s="4" t="s">
        <v>13</v>
      </c>
      <c r="B17" s="27">
        <v>330</v>
      </c>
      <c r="C17" s="18">
        <v>441</v>
      </c>
      <c r="D17" s="18">
        <v>353</v>
      </c>
      <c r="E17" s="39">
        <f>D17/C17</f>
        <v>0.800453514739229</v>
      </c>
      <c r="F17" s="39">
        <f>D17/B17</f>
        <v>1.0696969696969696</v>
      </c>
    </row>
    <row r="18" spans="1:6" ht="12.75">
      <c r="A18" s="4"/>
      <c r="B18" s="27"/>
      <c r="C18" s="18"/>
      <c r="D18" s="18"/>
      <c r="E18" s="39"/>
      <c r="F18" s="39"/>
    </row>
    <row r="19" spans="1:6" ht="12.75">
      <c r="A19" s="3" t="s">
        <v>4</v>
      </c>
      <c r="B19" s="24">
        <f>B20+B21+B22</f>
        <v>314</v>
      </c>
      <c r="C19" s="24">
        <f>C20+C21+C22</f>
        <v>350</v>
      </c>
      <c r="D19" s="24">
        <f>D20+D21+D22</f>
        <v>255</v>
      </c>
      <c r="E19" s="49">
        <f>D19/C19</f>
        <v>0.7285714285714285</v>
      </c>
      <c r="F19" s="49">
        <f>D19/B19</f>
        <v>0.8121019108280255</v>
      </c>
    </row>
    <row r="20" spans="1:6" ht="12.75">
      <c r="A20" s="2" t="s">
        <v>5</v>
      </c>
      <c r="B20" s="33">
        <v>60</v>
      </c>
      <c r="C20" s="25">
        <v>76</v>
      </c>
      <c r="D20" s="25">
        <v>61</v>
      </c>
      <c r="E20" s="41">
        <f>D20/C20</f>
        <v>0.8026315789473685</v>
      </c>
      <c r="F20" s="41">
        <f>D20/B20</f>
        <v>1.0166666666666666</v>
      </c>
    </row>
    <row r="21" spans="1:6" ht="12.75">
      <c r="A21" s="2" t="s">
        <v>6</v>
      </c>
      <c r="B21" s="33">
        <v>57</v>
      </c>
      <c r="C21" s="25">
        <v>82</v>
      </c>
      <c r="D21" s="25">
        <v>46</v>
      </c>
      <c r="E21" s="41">
        <f>D21/C21</f>
        <v>0.5609756097560976</v>
      </c>
      <c r="F21" s="41">
        <f>D21/B21</f>
        <v>0.8070175438596491</v>
      </c>
    </row>
    <row r="22" spans="1:6" ht="12.75">
      <c r="A22" s="2" t="s">
        <v>25</v>
      </c>
      <c r="B22" s="33">
        <v>197</v>
      </c>
      <c r="C22" s="25">
        <v>192</v>
      </c>
      <c r="D22" s="25">
        <v>148</v>
      </c>
      <c r="E22" s="41">
        <f>D22/C22</f>
        <v>0.7708333333333334</v>
      </c>
      <c r="F22" s="41">
        <f>D22/B22</f>
        <v>0.751269035532995</v>
      </c>
    </row>
    <row r="23" spans="1:6" ht="12.75">
      <c r="A23" s="2"/>
      <c r="B23" s="30"/>
      <c r="C23" s="25"/>
      <c r="D23" s="25"/>
      <c r="E23" s="41"/>
      <c r="F23" s="41"/>
    </row>
    <row r="24" spans="1:6" ht="12.75">
      <c r="A24" s="5" t="s">
        <v>7</v>
      </c>
      <c r="B24" s="24">
        <f>B25+B26+B27</f>
        <v>50249</v>
      </c>
      <c r="C24" s="24">
        <f>C25+C26+C27</f>
        <v>77525</v>
      </c>
      <c r="D24" s="24">
        <f>D25+D26+D27</f>
        <v>51607</v>
      </c>
      <c r="E24" s="49">
        <f>D24/C24</f>
        <v>0.6656820380522412</v>
      </c>
      <c r="F24" s="49">
        <f>D24/B24</f>
        <v>1.0270254134410635</v>
      </c>
    </row>
    <row r="25" spans="1:6" ht="12.75">
      <c r="A25" s="6" t="s">
        <v>8</v>
      </c>
      <c r="B25" s="26">
        <v>6073</v>
      </c>
      <c r="C25" s="26">
        <v>13700</v>
      </c>
      <c r="D25" s="26">
        <v>6506</v>
      </c>
      <c r="E25" s="50">
        <f>D25/C25</f>
        <v>0.4748905109489051</v>
      </c>
      <c r="F25" s="50">
        <f>D25/B25</f>
        <v>1.0712991931500082</v>
      </c>
    </row>
    <row r="26" spans="1:6" ht="12.75">
      <c r="A26" s="7" t="s">
        <v>9</v>
      </c>
      <c r="B26" s="20">
        <v>1475</v>
      </c>
      <c r="C26" s="20">
        <v>2090</v>
      </c>
      <c r="D26" s="20">
        <v>1566</v>
      </c>
      <c r="E26" s="42">
        <f>D26/C26</f>
        <v>0.7492822966507177</v>
      </c>
      <c r="F26" s="42">
        <f>D26/B26</f>
        <v>1.0616949152542372</v>
      </c>
    </row>
    <row r="27" spans="1:6" ht="12.75">
      <c r="A27" s="7" t="s">
        <v>10</v>
      </c>
      <c r="B27" s="26">
        <v>42701</v>
      </c>
      <c r="C27" s="26">
        <v>61735</v>
      </c>
      <c r="D27" s="26">
        <v>43535</v>
      </c>
      <c r="E27" s="50">
        <f>D27/C27</f>
        <v>0.705191544504738</v>
      </c>
      <c r="F27" s="50">
        <f>D27/B27</f>
        <v>1.0195311585208777</v>
      </c>
    </row>
    <row r="28" spans="1:6" ht="12.75">
      <c r="A28" s="4"/>
      <c r="B28" s="27"/>
      <c r="C28" s="18"/>
      <c r="D28" s="18"/>
      <c r="E28" s="39"/>
      <c r="F28" s="39"/>
    </row>
    <row r="29" spans="1:6" ht="12.75">
      <c r="A29" s="5" t="s">
        <v>11</v>
      </c>
      <c r="B29" s="24">
        <v>21353</v>
      </c>
      <c r="C29" s="24">
        <v>15022</v>
      </c>
      <c r="D29" s="24">
        <v>9949</v>
      </c>
      <c r="E29" s="49">
        <f>D29/C29</f>
        <v>0.6622953002263348</v>
      </c>
      <c r="F29" s="49">
        <f>D29/B29</f>
        <v>0.46592984592328945</v>
      </c>
    </row>
    <row r="30" spans="1:6" ht="12.75">
      <c r="A30" s="2"/>
      <c r="B30" s="27"/>
      <c r="C30" s="19"/>
      <c r="D30" s="19"/>
      <c r="E30" s="43"/>
      <c r="F30" s="43"/>
    </row>
    <row r="31" spans="1:6" ht="12.75">
      <c r="A31" s="5" t="s">
        <v>12</v>
      </c>
      <c r="B31" s="24">
        <v>38052</v>
      </c>
      <c r="C31" s="24">
        <v>29830</v>
      </c>
      <c r="D31" s="24">
        <v>22410</v>
      </c>
      <c r="E31" s="49">
        <f>D31/C31</f>
        <v>0.7512571237009722</v>
      </c>
      <c r="F31" s="49">
        <f>D31/B31</f>
        <v>0.5889309366130558</v>
      </c>
    </row>
    <row r="32" spans="1:6" ht="13.5" thickBot="1">
      <c r="A32" s="11"/>
      <c r="B32" s="31"/>
      <c r="C32" s="21"/>
      <c r="D32" s="21"/>
      <c r="E32" s="47"/>
      <c r="F32" s="47"/>
    </row>
    <row r="33" spans="1:6" ht="15" thickBot="1">
      <c r="A33" s="10" t="s">
        <v>18</v>
      </c>
      <c r="B33" s="15">
        <v>1842</v>
      </c>
      <c r="C33" s="15">
        <v>3170</v>
      </c>
      <c r="D33" s="15">
        <v>9861</v>
      </c>
      <c r="E33" s="44" t="s">
        <v>28</v>
      </c>
      <c r="F33" s="44" t="s">
        <v>28</v>
      </c>
    </row>
    <row r="34" spans="1:6" ht="13.5" thickBot="1">
      <c r="A34" s="9" t="s">
        <v>22</v>
      </c>
      <c r="B34" s="32"/>
      <c r="C34" s="22"/>
      <c r="D34" s="22"/>
      <c r="E34" s="48"/>
      <c r="F34" s="48"/>
    </row>
    <row r="35" spans="1:6" ht="16.5" thickBot="1">
      <c r="A35" s="8" t="s">
        <v>16</v>
      </c>
      <c r="B35" s="23">
        <f>B7+B33</f>
        <v>164518</v>
      </c>
      <c r="C35" s="23">
        <f>C7+C33</f>
        <v>184761</v>
      </c>
      <c r="D35" s="23">
        <f>D7+D33</f>
        <v>151398</v>
      </c>
      <c r="E35" s="51">
        <f>D35/C35</f>
        <v>0.8194261776024161</v>
      </c>
      <c r="F35" s="51">
        <f>D35/B35</f>
        <v>0.9202518873314774</v>
      </c>
    </row>
  </sheetData>
  <mergeCells count="1">
    <mergeCell ref="A4:A5"/>
  </mergeCells>
  <printOptions horizontalCentered="1"/>
  <pageMargins left="0.3937007874015748" right="0.3937007874015748" top="0.7874015748031497" bottom="0.3937007874015748" header="0.3937007874015748" footer="0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 Blažeková Ing.</cp:lastModifiedBy>
  <cp:lastPrinted>2003-03-28T11:40:35Z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