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1206" sheetId="1" r:id="rId1"/>
  </sheets>
  <definedNames>
    <definedName name="_xlnm.Print_Area" localSheetId="0">'1206'!$A$1:$M$44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<sst xmlns="http://schemas.openxmlformats.org/spreadsheetml/2006/main" count="61" uniqueCount="55">
  <si>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        </t>
  </si>
  <si>
    <t xml:space="preserve">      </t>
  </si>
  <si>
    <t>PRÍJMY</t>
  </si>
  <si>
    <t>VÝDAVKY</t>
  </si>
  <si>
    <t>ZLEPŠUJÚCI +</t>
  </si>
  <si>
    <t>S CH V Á L E N Ý  R O Z P O Č E T</t>
  </si>
  <si>
    <t>ZHORŠUJÚCI -</t>
  </si>
  <si>
    <t xml:space="preserve"> </t>
  </si>
  <si>
    <t xml:space="preserve">SALDO </t>
  </si>
  <si>
    <t>U P R A V E N Ý  R O Z P O Č E T</t>
  </si>
  <si>
    <t>Vplyv výdavkov</t>
  </si>
  <si>
    <t>Vplyv  príjmov</t>
  </si>
  <si>
    <t>Prehľad vzťahu jednotlivých rozpočtových kapitol k štátnemu rozpočtu Slovenskej republiky za rok 2006</t>
  </si>
  <si>
    <t xml:space="preserve">           S K U T O Č N O S Ť</t>
  </si>
  <si>
    <t>KAPITOLA</t>
  </si>
  <si>
    <t>Spolu</t>
  </si>
  <si>
    <t>Strana: 1</t>
  </si>
  <si>
    <t>Tabuľka: 14</t>
  </si>
  <si>
    <t>(v tis. Sk)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</si>
  <si>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</si>
  <si>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</si>
  <si>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</si>
  <si>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</si>
  <si>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</si>
  <si>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</si>
  <si>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kontrolný úrad SR</t>
  </si>
  <si>
    <t xml:space="preserve">Slovenská informačná služba </t>
  </si>
  <si>
    <t>Ministerstvo zahraničných vecí SR</t>
  </si>
  <si>
    <t>Ministerstvo obrany SR</t>
  </si>
  <si>
    <t>Ministerstvo vnútra SR</t>
  </si>
  <si>
    <t>Ministerstvo spravodlivosti SR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</si>
  <si>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</si>
  <si>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</si>
  <si>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</si>
  <si>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</si>
  <si>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</si>
  <si>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</si>
  <si>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</si>
  <si>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</si>
  <si>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</si>
  <si>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>Ministerstvo dopravy, pôšt a telekomunikácií SR</t>
  </si>
  <si>
    <t>Štatistický úrad SR</t>
  </si>
  <si>
    <t>Úrad pre verejné obstarávanie</t>
  </si>
  <si>
    <t>Úrad jadrového dozoru SR</t>
  </si>
  <si>
    <t>Úrad priemyselného vlastníctva SR</t>
  </si>
  <si>
    <t xml:space="preserve">Úrad pre normalizáciu, metrológiu skúšobníctvo SR </t>
  </si>
  <si>
    <t>Úrad pre štátnu službu</t>
  </si>
  <si>
    <t>Protimonopolný úrad</t>
  </si>
  <si>
    <t>Národný bezpečnostný úrad</t>
  </si>
  <si>
    <t>Správa štátnych hmotných rezerv SR</t>
  </si>
  <si>
    <t>Všeobecná pokladničná správa</t>
  </si>
  <si>
    <t>Slovenská akadémia vied</t>
  </si>
  <si>
    <t>SALDO</t>
  </si>
  <si>
    <t>V Z Ť A H   K   U P R A V E N É M U    ŠR</t>
  </si>
  <si>
    <t>Úrad geodézie, kartografie a katastra 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</si>
</sst>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_ ;\-#,##0.00\ "/>
    <numFmt numFmtId="169" formatCode="#,##0.0_ ;\-#,##0.0\ "/>
    <numFmt numFmtId="170" formatCode="0.0"/>
    <numFmt numFmtId="171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8"/>
      <color indexed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name val="Arial"/>
      <family val="0"/>
    </font>
    <font>
      <sz val="18"/>
      <color indexed="8"/>
      <name val="Arial CE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164" fontId="8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9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50" zoomScaleNormal="50" zoomScaleSheetLayoutView="25" workbookViewId="0" topLeftCell="A12">
      <selection activeCell="A30" sqref="A30"/>
    </sheetView>
  </sheetViews>
  <sheetFormatPr defaultColWidth="9.140625" defaultRowHeight="12.75"/>
  <cols>
    <col min="1" max="1" width="81.8515625" style="4" customWidth="1"/>
    <col min="2" max="13" width="30.7109375" style="4" customWidth="1"/>
    <col min="14" max="14" width="19.140625" style="4" customWidth="1"/>
    <col min="15" max="15" width="32.00390625" style="4" customWidth="1"/>
    <col min="16" max="16384" width="19.140625" style="4" customWidth="1"/>
  </cols>
  <sheetData>
    <row r="1" spans="1:13" ht="23.25">
      <c r="A1" s="39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M1" s="12" t="s">
        <v>17</v>
      </c>
    </row>
    <row r="2" spans="1:13" ht="23.25">
      <c r="A2" s="40">
        <v>39168</v>
      </c>
      <c r="B2" s="3"/>
      <c r="C2" s="3"/>
      <c r="D2" s="3"/>
      <c r="E2" s="3"/>
      <c r="F2" s="3"/>
      <c r="G2" s="3"/>
      <c r="H2" s="3"/>
      <c r="I2" s="3"/>
      <c r="J2" s="3"/>
      <c r="K2" s="3"/>
      <c r="M2" s="12" t="s">
        <v>16</v>
      </c>
    </row>
    <row r="3" spans="1:11" ht="30" customHeight="1">
      <c r="A3" s="5"/>
      <c r="B3" s="3"/>
      <c r="C3" s="3"/>
      <c r="D3" s="17" t="s">
        <v>12</v>
      </c>
      <c r="E3" s="1"/>
      <c r="F3" s="1"/>
      <c r="G3" s="1"/>
      <c r="H3" s="3"/>
      <c r="I3" s="3"/>
      <c r="J3" s="3"/>
      <c r="K3" s="3"/>
    </row>
    <row r="4" spans="1:11" ht="30" customHeight="1">
      <c r="A4" s="5"/>
      <c r="B4" s="3"/>
      <c r="C4" s="3"/>
      <c r="D4" s="1"/>
      <c r="E4" s="1"/>
      <c r="F4" s="13" t="s">
        <v>18</v>
      </c>
      <c r="G4" s="1"/>
      <c r="H4" s="1"/>
      <c r="I4" s="3" t="s">
        <v>7</v>
      </c>
      <c r="J4" s="3"/>
      <c r="K4" s="3"/>
    </row>
    <row r="5" spans="1:11" ht="23.25">
      <c r="A5" s="5"/>
      <c r="B5" s="1"/>
      <c r="C5" s="3"/>
      <c r="D5" s="3"/>
      <c r="E5" s="3"/>
      <c r="F5" s="3"/>
      <c r="G5" s="3"/>
      <c r="H5" s="3"/>
      <c r="I5" s="3"/>
      <c r="J5" s="3"/>
      <c r="K5" s="2"/>
    </row>
    <row r="6" spans="1:13" ht="24" thickBot="1">
      <c r="A6" s="3"/>
      <c r="B6" s="1" t="s">
        <v>0</v>
      </c>
      <c r="C6" s="1" t="s">
        <v>1</v>
      </c>
      <c r="D6" s="1"/>
      <c r="E6" s="1"/>
      <c r="F6" s="1"/>
      <c r="G6" s="1"/>
      <c r="H6" s="3"/>
      <c r="I6" s="3"/>
      <c r="J6" s="3"/>
      <c r="K6" s="3"/>
      <c r="M6" s="12"/>
    </row>
    <row r="7" spans="1:15" ht="55.5" customHeight="1">
      <c r="A7" s="49" t="s">
        <v>14</v>
      </c>
      <c r="B7" s="55" t="s">
        <v>5</v>
      </c>
      <c r="C7" s="55"/>
      <c r="D7" s="55"/>
      <c r="E7" s="55" t="s">
        <v>9</v>
      </c>
      <c r="F7" s="55"/>
      <c r="G7" s="55"/>
      <c r="H7" s="41" t="s">
        <v>13</v>
      </c>
      <c r="I7" s="42"/>
      <c r="J7" s="43"/>
      <c r="K7" s="44" t="s">
        <v>53</v>
      </c>
      <c r="L7" s="45"/>
      <c r="M7" s="46"/>
      <c r="O7" s="7"/>
    </row>
    <row r="8" spans="1:15" ht="37.5" customHeight="1">
      <c r="A8" s="50"/>
      <c r="B8" s="52" t="s">
        <v>2</v>
      </c>
      <c r="C8" s="52" t="s">
        <v>3</v>
      </c>
      <c r="D8" s="52" t="s">
        <v>52</v>
      </c>
      <c r="E8" s="52" t="s">
        <v>2</v>
      </c>
      <c r="F8" s="52" t="s">
        <v>3</v>
      </c>
      <c r="G8" s="52" t="s">
        <v>52</v>
      </c>
      <c r="H8" s="52" t="s">
        <v>2</v>
      </c>
      <c r="I8" s="52" t="s">
        <v>3</v>
      </c>
      <c r="J8" s="52" t="s">
        <v>8</v>
      </c>
      <c r="K8" s="27" t="s">
        <v>4</v>
      </c>
      <c r="L8" s="52" t="s">
        <v>11</v>
      </c>
      <c r="M8" s="47" t="s">
        <v>10</v>
      </c>
      <c r="O8" s="7"/>
    </row>
    <row r="9" spans="1:15" ht="34.5" customHeight="1" thickBot="1">
      <c r="A9" s="51"/>
      <c r="B9" s="53"/>
      <c r="C9" s="53"/>
      <c r="D9" s="54"/>
      <c r="E9" s="53"/>
      <c r="F9" s="53"/>
      <c r="G9" s="54"/>
      <c r="H9" s="53"/>
      <c r="I9" s="54"/>
      <c r="J9" s="53"/>
      <c r="K9" s="38" t="s">
        <v>6</v>
      </c>
      <c r="L9" s="53"/>
      <c r="M9" s="48"/>
      <c r="O9" s="7"/>
    </row>
    <row r="10" spans="1:15" ht="34.5" customHeight="1">
      <c r="A10" s="33" t="s">
        <v>19</v>
      </c>
      <c r="B10" s="34">
        <v>21200</v>
      </c>
      <c r="C10" s="35">
        <v>840885</v>
      </c>
      <c r="D10" s="35">
        <f aca="true" t="shared" si="0" ref="D10:D26">SUM(B10-C10)</f>
        <v>-819685</v>
      </c>
      <c r="E10" s="35">
        <v>21200</v>
      </c>
      <c r="F10" s="35">
        <v>811231</v>
      </c>
      <c r="G10" s="35">
        <f>SUM(E10-F10)</f>
        <v>-790031</v>
      </c>
      <c r="H10" s="35">
        <v>31646</v>
      </c>
      <c r="I10" s="36">
        <v>813431</v>
      </c>
      <c r="J10" s="35">
        <f>SUM(H10-I10)</f>
        <v>-781785</v>
      </c>
      <c r="K10" s="35">
        <f>SUM(J10-G10)</f>
        <v>8246</v>
      </c>
      <c r="L10" s="36">
        <f>SUM(H10-E10)</f>
        <v>10446</v>
      </c>
      <c r="M10" s="37">
        <f>SUM(F10-I10)</f>
        <v>-2200</v>
      </c>
      <c r="O10" s="7"/>
    </row>
    <row r="11" spans="1:15" ht="34.5" customHeight="1">
      <c r="A11" s="29" t="s">
        <v>20</v>
      </c>
      <c r="B11" s="14">
        <v>270</v>
      </c>
      <c r="C11" s="6">
        <v>141152</v>
      </c>
      <c r="D11" s="6">
        <f t="shared" si="0"/>
        <v>-140882</v>
      </c>
      <c r="E11" s="6">
        <v>270</v>
      </c>
      <c r="F11" s="6">
        <v>119137</v>
      </c>
      <c r="G11" s="6">
        <f aca="true" t="shared" si="1" ref="G11:G43">SUM(E11-F11)</f>
        <v>-118867</v>
      </c>
      <c r="H11" s="6">
        <v>690</v>
      </c>
      <c r="I11" s="15">
        <v>113144</v>
      </c>
      <c r="J11" s="6">
        <f aca="true" t="shared" si="2" ref="J11:J44">SUM(H11-I11)</f>
        <v>-112454</v>
      </c>
      <c r="K11" s="6">
        <f aca="true" t="shared" si="3" ref="K11:K43">SUM(J11-G11)</f>
        <v>6413</v>
      </c>
      <c r="L11" s="15">
        <f aca="true" t="shared" si="4" ref="L11:L43">SUM(H11-E11)</f>
        <v>420</v>
      </c>
      <c r="M11" s="28">
        <f aca="true" t="shared" si="5" ref="M11:M43">SUM(F11-I11)</f>
        <v>5993</v>
      </c>
      <c r="O11" s="7"/>
    </row>
    <row r="12" spans="1:15" ht="34.5" customHeight="1">
      <c r="A12" s="29" t="s">
        <v>21</v>
      </c>
      <c r="B12" s="14">
        <v>15750</v>
      </c>
      <c r="C12" s="6">
        <v>666430</v>
      </c>
      <c r="D12" s="6">
        <f t="shared" si="0"/>
        <v>-650680</v>
      </c>
      <c r="E12" s="6">
        <v>18750</v>
      </c>
      <c r="F12" s="6">
        <v>796179</v>
      </c>
      <c r="G12" s="6">
        <f t="shared" si="1"/>
        <v>-777429</v>
      </c>
      <c r="H12" s="6">
        <v>42081</v>
      </c>
      <c r="I12" s="15">
        <v>797748</v>
      </c>
      <c r="J12" s="6">
        <f t="shared" si="2"/>
        <v>-755667</v>
      </c>
      <c r="K12" s="6">
        <f t="shared" si="3"/>
        <v>21762</v>
      </c>
      <c r="L12" s="15">
        <f t="shared" si="4"/>
        <v>23331</v>
      </c>
      <c r="M12" s="28">
        <f t="shared" si="5"/>
        <v>-1569</v>
      </c>
      <c r="O12" s="7"/>
    </row>
    <row r="13" spans="1:15" ht="34.5" customHeight="1">
      <c r="A13" s="29" t="s">
        <v>22</v>
      </c>
      <c r="B13" s="14">
        <v>250</v>
      </c>
      <c r="C13" s="6">
        <v>72396</v>
      </c>
      <c r="D13" s="6">
        <f t="shared" si="0"/>
        <v>-72146</v>
      </c>
      <c r="E13" s="6">
        <v>250</v>
      </c>
      <c r="F13" s="6">
        <v>93870</v>
      </c>
      <c r="G13" s="6">
        <f t="shared" si="1"/>
        <v>-93620</v>
      </c>
      <c r="H13" s="6">
        <v>849</v>
      </c>
      <c r="I13" s="15">
        <v>93785</v>
      </c>
      <c r="J13" s="6">
        <f t="shared" si="2"/>
        <v>-92936</v>
      </c>
      <c r="K13" s="6">
        <f t="shared" si="3"/>
        <v>684</v>
      </c>
      <c r="L13" s="15">
        <f t="shared" si="4"/>
        <v>599</v>
      </c>
      <c r="M13" s="28">
        <f t="shared" si="5"/>
        <v>85</v>
      </c>
      <c r="O13" s="7"/>
    </row>
    <row r="14" spans="1:13" ht="34.5" customHeight="1">
      <c r="A14" s="29" t="s">
        <v>23</v>
      </c>
      <c r="B14" s="14">
        <v>25</v>
      </c>
      <c r="C14" s="6">
        <v>208521</v>
      </c>
      <c r="D14" s="6">
        <f t="shared" si="0"/>
        <v>-208496</v>
      </c>
      <c r="E14" s="6">
        <v>25</v>
      </c>
      <c r="F14" s="6">
        <v>193527</v>
      </c>
      <c r="G14" s="6">
        <f t="shared" si="1"/>
        <v>-193502</v>
      </c>
      <c r="H14" s="6">
        <v>77</v>
      </c>
      <c r="I14" s="15">
        <v>188369</v>
      </c>
      <c r="J14" s="6">
        <f t="shared" si="2"/>
        <v>-188292</v>
      </c>
      <c r="K14" s="6">
        <f t="shared" si="3"/>
        <v>5210</v>
      </c>
      <c r="L14" s="15">
        <f t="shared" si="4"/>
        <v>52</v>
      </c>
      <c r="M14" s="28">
        <f t="shared" si="5"/>
        <v>5158</v>
      </c>
    </row>
    <row r="15" spans="1:13" ht="34.5" customHeight="1">
      <c r="A15" s="29" t="s">
        <v>24</v>
      </c>
      <c r="B15" s="14">
        <v>7650</v>
      </c>
      <c r="C15" s="6">
        <v>1354009</v>
      </c>
      <c r="D15" s="6">
        <f t="shared" si="0"/>
        <v>-1346359</v>
      </c>
      <c r="E15" s="6">
        <v>7650</v>
      </c>
      <c r="F15" s="6">
        <v>1397060</v>
      </c>
      <c r="G15" s="6">
        <f t="shared" si="1"/>
        <v>-1389410</v>
      </c>
      <c r="H15" s="6">
        <v>10802</v>
      </c>
      <c r="I15" s="15">
        <v>1393916</v>
      </c>
      <c r="J15" s="6">
        <f t="shared" si="2"/>
        <v>-1383114</v>
      </c>
      <c r="K15" s="6">
        <f t="shared" si="3"/>
        <v>6296</v>
      </c>
      <c r="L15" s="15">
        <f t="shared" si="4"/>
        <v>3152</v>
      </c>
      <c r="M15" s="28">
        <f t="shared" si="5"/>
        <v>3144</v>
      </c>
    </row>
    <row r="16" spans="1:13" ht="34.5" customHeight="1">
      <c r="A16" s="29" t="s">
        <v>25</v>
      </c>
      <c r="B16" s="14">
        <v>310</v>
      </c>
      <c r="C16" s="6">
        <v>178439</v>
      </c>
      <c r="D16" s="6">
        <f t="shared" si="0"/>
        <v>-178129</v>
      </c>
      <c r="E16" s="6">
        <v>310</v>
      </c>
      <c r="F16" s="6">
        <v>174439</v>
      </c>
      <c r="G16" s="6">
        <f t="shared" si="1"/>
        <v>-174129</v>
      </c>
      <c r="H16" s="6">
        <v>283</v>
      </c>
      <c r="I16" s="15">
        <v>174334</v>
      </c>
      <c r="J16" s="6">
        <f t="shared" si="2"/>
        <v>-174051</v>
      </c>
      <c r="K16" s="6">
        <f t="shared" si="3"/>
        <v>78</v>
      </c>
      <c r="L16" s="15">
        <f t="shared" si="4"/>
        <v>-27</v>
      </c>
      <c r="M16" s="28">
        <f t="shared" si="5"/>
        <v>105</v>
      </c>
    </row>
    <row r="17" spans="1:13" ht="34.5" customHeight="1">
      <c r="A17" s="29" t="s">
        <v>26</v>
      </c>
      <c r="B17" s="14">
        <v>5000</v>
      </c>
      <c r="C17" s="6">
        <v>1115334</v>
      </c>
      <c r="D17" s="6">
        <f t="shared" si="0"/>
        <v>-1110334</v>
      </c>
      <c r="E17" s="6">
        <v>3500</v>
      </c>
      <c r="F17" s="6">
        <v>1129293</v>
      </c>
      <c r="G17" s="6">
        <f t="shared" si="1"/>
        <v>-1125793</v>
      </c>
      <c r="H17" s="6">
        <v>3845</v>
      </c>
      <c r="I17" s="15">
        <v>1129293</v>
      </c>
      <c r="J17" s="6">
        <f t="shared" si="2"/>
        <v>-1125448</v>
      </c>
      <c r="K17" s="6">
        <f t="shared" si="3"/>
        <v>345</v>
      </c>
      <c r="L17" s="15">
        <f t="shared" si="4"/>
        <v>345</v>
      </c>
      <c r="M17" s="28">
        <f t="shared" si="5"/>
        <v>0</v>
      </c>
    </row>
    <row r="18" spans="1:13" ht="34.5" customHeight="1">
      <c r="A18" s="29" t="s">
        <v>27</v>
      </c>
      <c r="B18" s="14">
        <v>404000</v>
      </c>
      <c r="C18" s="6">
        <v>3716999</v>
      </c>
      <c r="D18" s="6">
        <f t="shared" si="0"/>
        <v>-3312999</v>
      </c>
      <c r="E18" s="6">
        <v>365000</v>
      </c>
      <c r="F18" s="6">
        <v>3637699</v>
      </c>
      <c r="G18" s="6">
        <f t="shared" si="1"/>
        <v>-3272699</v>
      </c>
      <c r="H18" s="6">
        <v>240642</v>
      </c>
      <c r="I18" s="15">
        <v>3481760</v>
      </c>
      <c r="J18" s="6">
        <f t="shared" si="2"/>
        <v>-3241118</v>
      </c>
      <c r="K18" s="6">
        <f t="shared" si="3"/>
        <v>31581</v>
      </c>
      <c r="L18" s="15">
        <f t="shared" si="4"/>
        <v>-124358</v>
      </c>
      <c r="M18" s="28">
        <f t="shared" si="5"/>
        <v>155939</v>
      </c>
    </row>
    <row r="19" spans="1:13" ht="34.5" customHeight="1">
      <c r="A19" s="29" t="s">
        <v>28</v>
      </c>
      <c r="B19" s="14">
        <v>160000</v>
      </c>
      <c r="C19" s="6">
        <v>27923043</v>
      </c>
      <c r="D19" s="6">
        <f t="shared" si="0"/>
        <v>-27763043</v>
      </c>
      <c r="E19" s="6">
        <v>160000</v>
      </c>
      <c r="F19" s="6">
        <v>26967172</v>
      </c>
      <c r="G19" s="6">
        <f t="shared" si="1"/>
        <v>-26807172</v>
      </c>
      <c r="H19" s="6">
        <v>175907</v>
      </c>
      <c r="I19" s="15">
        <v>26920723</v>
      </c>
      <c r="J19" s="6">
        <f t="shared" si="2"/>
        <v>-26744816</v>
      </c>
      <c r="K19" s="6">
        <f t="shared" si="3"/>
        <v>62356</v>
      </c>
      <c r="L19" s="15">
        <f t="shared" si="4"/>
        <v>15907</v>
      </c>
      <c r="M19" s="28">
        <f t="shared" si="5"/>
        <v>46449</v>
      </c>
    </row>
    <row r="20" spans="1:13" ht="34.5" customHeight="1">
      <c r="A20" s="29" t="s">
        <v>29</v>
      </c>
      <c r="B20" s="14">
        <v>912000</v>
      </c>
      <c r="C20" s="6">
        <v>22156083</v>
      </c>
      <c r="D20" s="6">
        <f t="shared" si="0"/>
        <v>-21244083</v>
      </c>
      <c r="E20" s="6">
        <v>1162000</v>
      </c>
      <c r="F20" s="6">
        <v>22453603</v>
      </c>
      <c r="G20" s="6">
        <f t="shared" si="1"/>
        <v>-21291603</v>
      </c>
      <c r="H20" s="6">
        <v>1962613</v>
      </c>
      <c r="I20" s="15">
        <v>23043604</v>
      </c>
      <c r="J20" s="6">
        <f t="shared" si="2"/>
        <v>-21080991</v>
      </c>
      <c r="K20" s="6">
        <f t="shared" si="3"/>
        <v>210612</v>
      </c>
      <c r="L20" s="15">
        <f t="shared" si="4"/>
        <v>800613</v>
      </c>
      <c r="M20" s="28">
        <f t="shared" si="5"/>
        <v>-590001</v>
      </c>
    </row>
    <row r="21" spans="1:13" ht="34.5" customHeight="1">
      <c r="A21" s="29" t="s">
        <v>30</v>
      </c>
      <c r="B21" s="14">
        <v>385000</v>
      </c>
      <c r="C21" s="6">
        <v>7420451</v>
      </c>
      <c r="D21" s="6">
        <f t="shared" si="0"/>
        <v>-7035451</v>
      </c>
      <c r="E21" s="6">
        <v>385000</v>
      </c>
      <c r="F21" s="6">
        <v>7517649</v>
      </c>
      <c r="G21" s="6">
        <f t="shared" si="1"/>
        <v>-7132649</v>
      </c>
      <c r="H21" s="6">
        <v>496354</v>
      </c>
      <c r="I21" s="15">
        <v>7541276</v>
      </c>
      <c r="J21" s="6">
        <f t="shared" si="2"/>
        <v>-7044922</v>
      </c>
      <c r="K21" s="6">
        <f t="shared" si="3"/>
        <v>87727</v>
      </c>
      <c r="L21" s="15">
        <f t="shared" si="4"/>
        <v>111354</v>
      </c>
      <c r="M21" s="28">
        <f t="shared" si="5"/>
        <v>-23627</v>
      </c>
    </row>
    <row r="22" spans="1:13" ht="34.5" customHeight="1">
      <c r="A22" s="29" t="s">
        <v>31</v>
      </c>
      <c r="B22" s="14">
        <v>1173803</v>
      </c>
      <c r="C22" s="6">
        <v>8255341</v>
      </c>
      <c r="D22" s="6">
        <f t="shared" si="0"/>
        <v>-7081538</v>
      </c>
      <c r="E22" s="6">
        <v>1395803</v>
      </c>
      <c r="F22" s="6">
        <v>8225886</v>
      </c>
      <c r="G22" s="6">
        <f t="shared" si="1"/>
        <v>-6830083</v>
      </c>
      <c r="H22" s="6">
        <v>2361121</v>
      </c>
      <c r="I22" s="15">
        <v>8173375</v>
      </c>
      <c r="J22" s="6">
        <f t="shared" si="2"/>
        <v>-5812254</v>
      </c>
      <c r="K22" s="6">
        <f t="shared" si="3"/>
        <v>1017829</v>
      </c>
      <c r="L22" s="15">
        <f t="shared" si="4"/>
        <v>965318</v>
      </c>
      <c r="M22" s="28">
        <f t="shared" si="5"/>
        <v>52511</v>
      </c>
    </row>
    <row r="23" spans="1:13" ht="34.5" customHeight="1">
      <c r="A23" s="29" t="s">
        <v>32</v>
      </c>
      <c r="B23" s="14">
        <v>3877117</v>
      </c>
      <c r="C23" s="6">
        <v>6717788</v>
      </c>
      <c r="D23" s="6">
        <f t="shared" si="0"/>
        <v>-2840671</v>
      </c>
      <c r="E23" s="6">
        <v>885061</v>
      </c>
      <c r="F23" s="6">
        <v>4206425</v>
      </c>
      <c r="G23" s="6">
        <f t="shared" si="1"/>
        <v>-3321364</v>
      </c>
      <c r="H23" s="6">
        <v>963728</v>
      </c>
      <c r="I23" s="15">
        <v>4218805</v>
      </c>
      <c r="J23" s="6">
        <f t="shared" si="2"/>
        <v>-3255077</v>
      </c>
      <c r="K23" s="6">
        <f t="shared" si="3"/>
        <v>66287</v>
      </c>
      <c r="L23" s="15">
        <f t="shared" si="4"/>
        <v>78667</v>
      </c>
      <c r="M23" s="28">
        <f t="shared" si="5"/>
        <v>-12380</v>
      </c>
    </row>
    <row r="24" spans="1:13" ht="34.5" customHeight="1">
      <c r="A24" s="29" t="s">
        <v>33</v>
      </c>
      <c r="B24" s="14">
        <v>680001</v>
      </c>
      <c r="C24" s="6">
        <v>48915386</v>
      </c>
      <c r="D24" s="6">
        <f t="shared" si="0"/>
        <v>-48235385</v>
      </c>
      <c r="E24" s="6">
        <v>385515</v>
      </c>
      <c r="F24" s="6">
        <v>48720953</v>
      </c>
      <c r="G24" s="6">
        <f t="shared" si="1"/>
        <v>-48335438</v>
      </c>
      <c r="H24" s="6">
        <v>260014</v>
      </c>
      <c r="I24" s="15">
        <v>48756270</v>
      </c>
      <c r="J24" s="6">
        <f t="shared" si="2"/>
        <v>-48496256</v>
      </c>
      <c r="K24" s="6">
        <f t="shared" si="3"/>
        <v>-160818</v>
      </c>
      <c r="L24" s="15">
        <f t="shared" si="4"/>
        <v>-125501</v>
      </c>
      <c r="M24" s="28">
        <f t="shared" si="5"/>
        <v>-35317</v>
      </c>
    </row>
    <row r="25" spans="1:13" ht="34.5" customHeight="1">
      <c r="A25" s="29" t="s">
        <v>34</v>
      </c>
      <c r="B25" s="14">
        <v>258549</v>
      </c>
      <c r="C25" s="6">
        <v>26457125</v>
      </c>
      <c r="D25" s="6">
        <f t="shared" si="0"/>
        <v>-26198576</v>
      </c>
      <c r="E25" s="6">
        <v>258549</v>
      </c>
      <c r="F25" s="6">
        <v>27005467</v>
      </c>
      <c r="G25" s="6">
        <f t="shared" si="1"/>
        <v>-26746918</v>
      </c>
      <c r="H25" s="6">
        <v>1075748</v>
      </c>
      <c r="I25" s="15">
        <v>27068926</v>
      </c>
      <c r="J25" s="6">
        <f t="shared" si="2"/>
        <v>-25993178</v>
      </c>
      <c r="K25" s="6">
        <f t="shared" si="3"/>
        <v>753740</v>
      </c>
      <c r="L25" s="15">
        <f t="shared" si="4"/>
        <v>817199</v>
      </c>
      <c r="M25" s="28">
        <f t="shared" si="5"/>
        <v>-63459</v>
      </c>
    </row>
    <row r="26" spans="1:13" ht="34.5" customHeight="1">
      <c r="A26" s="29" t="s">
        <v>35</v>
      </c>
      <c r="B26" s="14">
        <v>2769276</v>
      </c>
      <c r="C26" s="6">
        <v>48926695</v>
      </c>
      <c r="D26" s="6">
        <f t="shared" si="0"/>
        <v>-46157419</v>
      </c>
      <c r="E26" s="6">
        <v>2721391</v>
      </c>
      <c r="F26" s="6">
        <v>49497128</v>
      </c>
      <c r="G26" s="6">
        <f t="shared" si="1"/>
        <v>-46775737</v>
      </c>
      <c r="H26" s="6">
        <v>3505662</v>
      </c>
      <c r="I26" s="15">
        <v>48888100</v>
      </c>
      <c r="J26" s="6">
        <f t="shared" si="2"/>
        <v>-45382438</v>
      </c>
      <c r="K26" s="6">
        <f t="shared" si="3"/>
        <v>1393299</v>
      </c>
      <c r="L26" s="15">
        <f t="shared" si="4"/>
        <v>784271</v>
      </c>
      <c r="M26" s="28">
        <f t="shared" si="5"/>
        <v>609028</v>
      </c>
    </row>
    <row r="27" spans="1:13" ht="34.5" customHeight="1">
      <c r="A27" s="29" t="s">
        <v>36</v>
      </c>
      <c r="B27" s="14">
        <v>945000</v>
      </c>
      <c r="C27" s="6">
        <v>4565587</v>
      </c>
      <c r="D27" s="6">
        <f aca="true" t="shared" si="6" ref="D27:D43">SUM(B27-C27)</f>
        <v>-3620587</v>
      </c>
      <c r="E27" s="6">
        <v>257000</v>
      </c>
      <c r="F27" s="6">
        <v>4950127</v>
      </c>
      <c r="G27" s="6">
        <f t="shared" si="1"/>
        <v>-4693127</v>
      </c>
      <c r="H27" s="6">
        <v>272649</v>
      </c>
      <c r="I27" s="15">
        <v>4947644</v>
      </c>
      <c r="J27" s="6">
        <f t="shared" si="2"/>
        <v>-4674995</v>
      </c>
      <c r="K27" s="6">
        <f t="shared" si="3"/>
        <v>18132</v>
      </c>
      <c r="L27" s="15">
        <f t="shared" si="4"/>
        <v>15649</v>
      </c>
      <c r="M27" s="28">
        <f t="shared" si="5"/>
        <v>2483</v>
      </c>
    </row>
    <row r="28" spans="1:13" ht="34.5" customHeight="1">
      <c r="A28" s="29" t="s">
        <v>37</v>
      </c>
      <c r="B28" s="14">
        <v>1540763</v>
      </c>
      <c r="C28" s="6">
        <v>9506752</v>
      </c>
      <c r="D28" s="6">
        <f t="shared" si="6"/>
        <v>-7965989</v>
      </c>
      <c r="E28" s="6">
        <v>1397876</v>
      </c>
      <c r="F28" s="6">
        <v>9524664</v>
      </c>
      <c r="G28" s="6">
        <f t="shared" si="1"/>
        <v>-8126788</v>
      </c>
      <c r="H28" s="6">
        <v>1479162</v>
      </c>
      <c r="I28" s="15">
        <v>9462134</v>
      </c>
      <c r="J28" s="6">
        <f t="shared" si="2"/>
        <v>-7982972</v>
      </c>
      <c r="K28" s="6">
        <f t="shared" si="3"/>
        <v>143816</v>
      </c>
      <c r="L28" s="15">
        <f t="shared" si="4"/>
        <v>81286</v>
      </c>
      <c r="M28" s="28">
        <f t="shared" si="5"/>
        <v>62530</v>
      </c>
    </row>
    <row r="29" spans="1:13" ht="34.5" customHeight="1">
      <c r="A29" s="29" t="s">
        <v>38</v>
      </c>
      <c r="B29" s="14">
        <v>12795072</v>
      </c>
      <c r="C29" s="6">
        <v>21341615</v>
      </c>
      <c r="D29" s="6">
        <f t="shared" si="6"/>
        <v>-8546543</v>
      </c>
      <c r="E29" s="6">
        <v>11453889</v>
      </c>
      <c r="F29" s="6">
        <v>19893195</v>
      </c>
      <c r="G29" s="6">
        <f t="shared" si="1"/>
        <v>-8439306</v>
      </c>
      <c r="H29" s="6">
        <v>12106448</v>
      </c>
      <c r="I29" s="15">
        <v>20122892</v>
      </c>
      <c r="J29" s="6">
        <f t="shared" si="2"/>
        <v>-8016444</v>
      </c>
      <c r="K29" s="6">
        <f t="shared" si="3"/>
        <v>422862</v>
      </c>
      <c r="L29" s="15">
        <f t="shared" si="4"/>
        <v>652559</v>
      </c>
      <c r="M29" s="28">
        <f t="shared" si="5"/>
        <v>-229697</v>
      </c>
    </row>
    <row r="30" spans="1:13" ht="34.5" customHeight="1">
      <c r="A30" s="29" t="s">
        <v>39</v>
      </c>
      <c r="B30" s="14">
        <v>1615650</v>
      </c>
      <c r="C30" s="6">
        <v>9507090</v>
      </c>
      <c r="D30" s="6">
        <f t="shared" si="6"/>
        <v>-7891440</v>
      </c>
      <c r="E30" s="6">
        <v>1394222</v>
      </c>
      <c r="F30" s="6">
        <v>7801907</v>
      </c>
      <c r="G30" s="6">
        <f t="shared" si="1"/>
        <v>-6407685</v>
      </c>
      <c r="H30" s="6">
        <v>1327234</v>
      </c>
      <c r="I30" s="15">
        <v>7740976</v>
      </c>
      <c r="J30" s="6">
        <f t="shared" si="2"/>
        <v>-6413742</v>
      </c>
      <c r="K30" s="6">
        <f t="shared" si="3"/>
        <v>-6057</v>
      </c>
      <c r="L30" s="15">
        <f t="shared" si="4"/>
        <v>-66988</v>
      </c>
      <c r="M30" s="28">
        <f t="shared" si="5"/>
        <v>60931</v>
      </c>
    </row>
    <row r="31" spans="1:13" ht="34.5" customHeight="1">
      <c r="A31" s="29" t="s">
        <v>40</v>
      </c>
      <c r="B31" s="14">
        <v>5379683</v>
      </c>
      <c r="C31" s="6">
        <v>27292099</v>
      </c>
      <c r="D31" s="6">
        <f t="shared" si="6"/>
        <v>-21912416</v>
      </c>
      <c r="E31" s="6">
        <v>3434779</v>
      </c>
      <c r="F31" s="6">
        <v>25023022</v>
      </c>
      <c r="G31" s="6">
        <f t="shared" si="1"/>
        <v>-21588243</v>
      </c>
      <c r="H31" s="6">
        <v>4065275</v>
      </c>
      <c r="I31" s="15">
        <v>25000369</v>
      </c>
      <c r="J31" s="6">
        <f t="shared" si="2"/>
        <v>-20935094</v>
      </c>
      <c r="K31" s="6">
        <f t="shared" si="3"/>
        <v>653149</v>
      </c>
      <c r="L31" s="15">
        <f t="shared" si="4"/>
        <v>630496</v>
      </c>
      <c r="M31" s="28">
        <f t="shared" si="5"/>
        <v>22653</v>
      </c>
    </row>
    <row r="32" spans="1:13" ht="34.5" customHeight="1">
      <c r="A32" s="29" t="s">
        <v>54</v>
      </c>
      <c r="B32" s="14">
        <v>13000</v>
      </c>
      <c r="C32" s="6">
        <v>1124407</v>
      </c>
      <c r="D32" s="6">
        <f t="shared" si="6"/>
        <v>-1111407</v>
      </c>
      <c r="E32" s="6">
        <v>13000</v>
      </c>
      <c r="F32" s="6">
        <v>1133701</v>
      </c>
      <c r="G32" s="6">
        <f t="shared" si="1"/>
        <v>-1120701</v>
      </c>
      <c r="H32" s="6">
        <v>115951</v>
      </c>
      <c r="I32" s="15">
        <v>1198456</v>
      </c>
      <c r="J32" s="6">
        <f t="shared" si="2"/>
        <v>-1082505</v>
      </c>
      <c r="K32" s="6">
        <f t="shared" si="3"/>
        <v>38196</v>
      </c>
      <c r="L32" s="15">
        <f t="shared" si="4"/>
        <v>102951</v>
      </c>
      <c r="M32" s="28">
        <f t="shared" si="5"/>
        <v>-64755</v>
      </c>
    </row>
    <row r="33" spans="1:13" ht="34.5" customHeight="1">
      <c r="A33" s="29" t="s">
        <v>41</v>
      </c>
      <c r="B33" s="14">
        <v>9500</v>
      </c>
      <c r="C33" s="6">
        <v>558309</v>
      </c>
      <c r="D33" s="6">
        <f t="shared" si="6"/>
        <v>-548809</v>
      </c>
      <c r="E33" s="6">
        <v>9500</v>
      </c>
      <c r="F33" s="6">
        <v>561925</v>
      </c>
      <c r="G33" s="6">
        <f t="shared" si="1"/>
        <v>-552425</v>
      </c>
      <c r="H33" s="6">
        <v>48366</v>
      </c>
      <c r="I33" s="15">
        <v>598842</v>
      </c>
      <c r="J33" s="6">
        <f t="shared" si="2"/>
        <v>-550476</v>
      </c>
      <c r="K33" s="6">
        <f t="shared" si="3"/>
        <v>1949</v>
      </c>
      <c r="L33" s="15">
        <f t="shared" si="4"/>
        <v>38866</v>
      </c>
      <c r="M33" s="28">
        <f t="shared" si="5"/>
        <v>-36917</v>
      </c>
    </row>
    <row r="34" spans="1:13" ht="34.5" customHeight="1">
      <c r="A34" s="29" t="s">
        <v>42</v>
      </c>
      <c r="B34" s="14">
        <v>3900</v>
      </c>
      <c r="C34" s="6">
        <v>65487</v>
      </c>
      <c r="D34" s="6">
        <f t="shared" si="6"/>
        <v>-61587</v>
      </c>
      <c r="E34" s="6">
        <v>7180</v>
      </c>
      <c r="F34" s="6">
        <v>68596</v>
      </c>
      <c r="G34" s="6">
        <f t="shared" si="1"/>
        <v>-61416</v>
      </c>
      <c r="H34" s="6">
        <v>25308</v>
      </c>
      <c r="I34" s="15">
        <v>68585</v>
      </c>
      <c r="J34" s="6">
        <f t="shared" si="2"/>
        <v>-43277</v>
      </c>
      <c r="K34" s="6">
        <f t="shared" si="3"/>
        <v>18139</v>
      </c>
      <c r="L34" s="15">
        <f t="shared" si="4"/>
        <v>18128</v>
      </c>
      <c r="M34" s="28">
        <f t="shared" si="5"/>
        <v>11</v>
      </c>
    </row>
    <row r="35" spans="1:13" ht="34.5" customHeight="1">
      <c r="A35" s="29" t="s">
        <v>43</v>
      </c>
      <c r="B35" s="14">
        <v>0</v>
      </c>
      <c r="C35" s="6">
        <v>77056</v>
      </c>
      <c r="D35" s="6">
        <f t="shared" si="6"/>
        <v>-77056</v>
      </c>
      <c r="E35" s="6">
        <v>0</v>
      </c>
      <c r="F35" s="6">
        <v>76014</v>
      </c>
      <c r="G35" s="6">
        <f t="shared" si="1"/>
        <v>-76014</v>
      </c>
      <c r="H35" s="6">
        <v>1336</v>
      </c>
      <c r="I35" s="15">
        <v>76817</v>
      </c>
      <c r="J35" s="6">
        <f t="shared" si="2"/>
        <v>-75481</v>
      </c>
      <c r="K35" s="6">
        <f t="shared" si="3"/>
        <v>533</v>
      </c>
      <c r="L35" s="15">
        <f t="shared" si="4"/>
        <v>1336</v>
      </c>
      <c r="M35" s="28">
        <f t="shared" si="5"/>
        <v>-803</v>
      </c>
    </row>
    <row r="36" spans="1:13" ht="34.5" customHeight="1">
      <c r="A36" s="29" t="s">
        <v>44</v>
      </c>
      <c r="B36" s="14">
        <v>38374</v>
      </c>
      <c r="C36" s="6">
        <v>84595</v>
      </c>
      <c r="D36" s="6">
        <f t="shared" si="6"/>
        <v>-46221</v>
      </c>
      <c r="E36" s="6">
        <v>44207</v>
      </c>
      <c r="F36" s="6">
        <v>86371</v>
      </c>
      <c r="G36" s="6">
        <f t="shared" si="1"/>
        <v>-42164</v>
      </c>
      <c r="H36" s="6">
        <v>46895</v>
      </c>
      <c r="I36" s="15">
        <v>86223</v>
      </c>
      <c r="J36" s="6">
        <f t="shared" si="2"/>
        <v>-39328</v>
      </c>
      <c r="K36" s="6">
        <f t="shared" si="3"/>
        <v>2836</v>
      </c>
      <c r="L36" s="15">
        <f t="shared" si="4"/>
        <v>2688</v>
      </c>
      <c r="M36" s="28">
        <f t="shared" si="5"/>
        <v>148</v>
      </c>
    </row>
    <row r="37" spans="1:13" ht="34.5" customHeight="1">
      <c r="A37" s="29" t="s">
        <v>45</v>
      </c>
      <c r="B37" s="14">
        <v>1040</v>
      </c>
      <c r="C37" s="6">
        <v>577473</v>
      </c>
      <c r="D37" s="6">
        <f t="shared" si="6"/>
        <v>-576433</v>
      </c>
      <c r="E37" s="6">
        <v>1040</v>
      </c>
      <c r="F37" s="6">
        <v>276329</v>
      </c>
      <c r="G37" s="6">
        <f t="shared" si="1"/>
        <v>-275289</v>
      </c>
      <c r="H37" s="6">
        <v>56004</v>
      </c>
      <c r="I37" s="15">
        <v>275260</v>
      </c>
      <c r="J37" s="6">
        <f t="shared" si="2"/>
        <v>-219256</v>
      </c>
      <c r="K37" s="6">
        <f t="shared" si="3"/>
        <v>56033</v>
      </c>
      <c r="L37" s="15">
        <f t="shared" si="4"/>
        <v>54964</v>
      </c>
      <c r="M37" s="28">
        <f t="shared" si="5"/>
        <v>1069</v>
      </c>
    </row>
    <row r="38" spans="1:13" ht="34.5" customHeight="1">
      <c r="A38" s="29" t="s">
        <v>46</v>
      </c>
      <c r="B38" s="14">
        <v>0</v>
      </c>
      <c r="C38" s="6">
        <v>49626</v>
      </c>
      <c r="D38" s="6">
        <f t="shared" si="6"/>
        <v>-49626</v>
      </c>
      <c r="E38" s="6">
        <v>0</v>
      </c>
      <c r="F38" s="6">
        <v>20280</v>
      </c>
      <c r="G38" s="6">
        <f t="shared" si="1"/>
        <v>-20280</v>
      </c>
      <c r="H38" s="6">
        <v>54</v>
      </c>
      <c r="I38" s="15">
        <v>19914</v>
      </c>
      <c r="J38" s="6">
        <f t="shared" si="2"/>
        <v>-19860</v>
      </c>
      <c r="K38" s="6">
        <f t="shared" si="3"/>
        <v>420</v>
      </c>
      <c r="L38" s="15">
        <f t="shared" si="4"/>
        <v>54</v>
      </c>
      <c r="M38" s="28">
        <f t="shared" si="5"/>
        <v>366</v>
      </c>
    </row>
    <row r="39" spans="1:15" ht="34.5" customHeight="1">
      <c r="A39" s="29" t="s">
        <v>47</v>
      </c>
      <c r="B39" s="14">
        <v>0</v>
      </c>
      <c r="C39" s="6">
        <v>56106</v>
      </c>
      <c r="D39" s="6">
        <f t="shared" si="6"/>
        <v>-56106</v>
      </c>
      <c r="E39" s="6">
        <v>0</v>
      </c>
      <c r="F39" s="6">
        <v>56225</v>
      </c>
      <c r="G39" s="6">
        <f t="shared" si="1"/>
        <v>-56225</v>
      </c>
      <c r="H39" s="6">
        <v>66351</v>
      </c>
      <c r="I39" s="15">
        <v>54754</v>
      </c>
      <c r="J39" s="6">
        <f t="shared" si="2"/>
        <v>11597</v>
      </c>
      <c r="K39" s="6">
        <f t="shared" si="3"/>
        <v>67822</v>
      </c>
      <c r="L39" s="15">
        <f t="shared" si="4"/>
        <v>66351</v>
      </c>
      <c r="M39" s="28">
        <f t="shared" si="5"/>
        <v>1471</v>
      </c>
      <c r="O39" s="7"/>
    </row>
    <row r="40" spans="1:15" ht="34.5" customHeight="1">
      <c r="A40" s="29" t="s">
        <v>48</v>
      </c>
      <c r="B40" s="14">
        <v>1000</v>
      </c>
      <c r="C40" s="6">
        <v>261146</v>
      </c>
      <c r="D40" s="6">
        <f t="shared" si="6"/>
        <v>-260146</v>
      </c>
      <c r="E40" s="6">
        <v>1000</v>
      </c>
      <c r="F40" s="6">
        <v>253975</v>
      </c>
      <c r="G40" s="6">
        <f t="shared" si="1"/>
        <v>-252975</v>
      </c>
      <c r="H40" s="6">
        <v>1312</v>
      </c>
      <c r="I40" s="15">
        <v>252679</v>
      </c>
      <c r="J40" s="6">
        <f t="shared" si="2"/>
        <v>-251367</v>
      </c>
      <c r="K40" s="6">
        <f t="shared" si="3"/>
        <v>1608</v>
      </c>
      <c r="L40" s="15">
        <f t="shared" si="4"/>
        <v>312</v>
      </c>
      <c r="M40" s="28">
        <f t="shared" si="5"/>
        <v>1296</v>
      </c>
      <c r="O40" s="7"/>
    </row>
    <row r="41" spans="1:15" ht="34.5" customHeight="1">
      <c r="A41" s="29" t="s">
        <v>49</v>
      </c>
      <c r="B41" s="14">
        <v>30000</v>
      </c>
      <c r="C41" s="6">
        <v>670000</v>
      </c>
      <c r="D41" s="6">
        <f t="shared" si="6"/>
        <v>-640000</v>
      </c>
      <c r="E41" s="6">
        <v>30000</v>
      </c>
      <c r="F41" s="6">
        <v>625418</v>
      </c>
      <c r="G41" s="6">
        <f t="shared" si="1"/>
        <v>-595418</v>
      </c>
      <c r="H41" s="6">
        <v>219604</v>
      </c>
      <c r="I41" s="15">
        <v>773339</v>
      </c>
      <c r="J41" s="6">
        <f t="shared" si="2"/>
        <v>-553735</v>
      </c>
      <c r="K41" s="6">
        <f t="shared" si="3"/>
        <v>41683</v>
      </c>
      <c r="L41" s="15">
        <f t="shared" si="4"/>
        <v>189604</v>
      </c>
      <c r="M41" s="28">
        <f t="shared" si="5"/>
        <v>-147921</v>
      </c>
      <c r="O41" s="7"/>
    </row>
    <row r="42" spans="1:13" ht="34.5" customHeight="1">
      <c r="A42" s="29" t="s">
        <v>50</v>
      </c>
      <c r="B42" s="14">
        <v>239609375</v>
      </c>
      <c r="C42" s="6">
        <v>47837058</v>
      </c>
      <c r="D42" s="6">
        <f t="shared" si="6"/>
        <v>191772317</v>
      </c>
      <c r="E42" s="6">
        <v>239609375</v>
      </c>
      <c r="F42" s="6">
        <v>48918079</v>
      </c>
      <c r="G42" s="6">
        <f t="shared" si="1"/>
        <v>190691296</v>
      </c>
      <c r="H42" s="6">
        <v>260776916</v>
      </c>
      <c r="I42" s="15">
        <v>48279355</v>
      </c>
      <c r="J42" s="6">
        <f t="shared" si="2"/>
        <v>212497561</v>
      </c>
      <c r="K42" s="6">
        <f t="shared" si="3"/>
        <v>21806265</v>
      </c>
      <c r="L42" s="15">
        <f t="shared" si="4"/>
        <v>21167541</v>
      </c>
      <c r="M42" s="28">
        <f t="shared" si="5"/>
        <v>638724</v>
      </c>
    </row>
    <row r="43" spans="1:13" ht="34.5" customHeight="1" thickBot="1">
      <c r="A43" s="30" t="s">
        <v>51</v>
      </c>
      <c r="B43" s="18">
        <v>64475</v>
      </c>
      <c r="C43" s="31">
        <v>1544650</v>
      </c>
      <c r="D43" s="19">
        <f t="shared" si="6"/>
        <v>-1480175</v>
      </c>
      <c r="E43" s="19">
        <v>66495</v>
      </c>
      <c r="F43" s="19">
        <v>1733099</v>
      </c>
      <c r="G43" s="19">
        <f t="shared" si="1"/>
        <v>-1666604</v>
      </c>
      <c r="H43" s="19">
        <v>236079</v>
      </c>
      <c r="I43" s="20">
        <v>1899853</v>
      </c>
      <c r="J43" s="19">
        <f t="shared" si="2"/>
        <v>-1663774</v>
      </c>
      <c r="K43" s="19">
        <f t="shared" si="3"/>
        <v>2830</v>
      </c>
      <c r="L43" s="20">
        <f t="shared" si="4"/>
        <v>169584</v>
      </c>
      <c r="M43" s="32">
        <f t="shared" si="5"/>
        <v>-166754</v>
      </c>
    </row>
    <row r="44" spans="1:13" ht="34.5" customHeight="1" thickBot="1">
      <c r="A44" s="21" t="s">
        <v>15</v>
      </c>
      <c r="B44" s="22">
        <f aca="true" t="shared" si="7" ref="B44:K44">SUM(B10:B43)</f>
        <v>272717033</v>
      </c>
      <c r="C44" s="22">
        <f t="shared" si="7"/>
        <v>330185133</v>
      </c>
      <c r="D44" s="23">
        <f t="shared" si="7"/>
        <v>-57468100</v>
      </c>
      <c r="E44" s="23">
        <f t="shared" si="7"/>
        <v>265489837</v>
      </c>
      <c r="F44" s="23">
        <f t="shared" si="7"/>
        <v>323949645</v>
      </c>
      <c r="G44" s="23">
        <f t="shared" si="7"/>
        <v>-58459808</v>
      </c>
      <c r="H44" s="23">
        <f t="shared" si="7"/>
        <v>291977006</v>
      </c>
      <c r="I44" s="23">
        <f t="shared" si="7"/>
        <v>323654951</v>
      </c>
      <c r="J44" s="24">
        <f t="shared" si="2"/>
        <v>-31677945</v>
      </c>
      <c r="K44" s="23">
        <f t="shared" si="7"/>
        <v>26781863</v>
      </c>
      <c r="L44" s="25">
        <f>SUM(L10:L43)</f>
        <v>26487169</v>
      </c>
      <c r="M44" s="26">
        <f>SUM(M10:M43)</f>
        <v>294694</v>
      </c>
    </row>
    <row r="45" spans="1:11" ht="30" customHeight="1" thickTop="1">
      <c r="A45" s="8"/>
      <c r="B45" s="9"/>
      <c r="C45" s="9"/>
      <c r="D45" s="9"/>
      <c r="E45" s="9"/>
      <c r="F45" s="9"/>
      <c r="G45" s="9"/>
      <c r="H45" s="9"/>
      <c r="I45" s="9"/>
      <c r="J45" s="9"/>
      <c r="K45" s="10"/>
    </row>
    <row r="46" spans="1:10" ht="30" customHeight="1">
      <c r="A46" s="11"/>
      <c r="H46" s="16"/>
      <c r="I46" s="10"/>
      <c r="J46" s="10"/>
    </row>
    <row r="47" ht="30" customHeight="1">
      <c r="H47" s="7"/>
    </row>
    <row r="48" ht="23.25">
      <c r="H48" s="7"/>
    </row>
  </sheetData>
  <mergeCells count="16">
    <mergeCell ref="F8:F9"/>
    <mergeCell ref="G8:G9"/>
    <mergeCell ref="B8:B9"/>
    <mergeCell ref="C8:C9"/>
    <mergeCell ref="D8:D9"/>
    <mergeCell ref="E8:E9"/>
    <mergeCell ref="H7:J7"/>
    <mergeCell ref="K7:M7"/>
    <mergeCell ref="M8:M9"/>
    <mergeCell ref="A7:A9"/>
    <mergeCell ref="H8:H9"/>
    <mergeCell ref="I8:I9"/>
    <mergeCell ref="J8:J9"/>
    <mergeCell ref="L8:L9"/>
    <mergeCell ref="B7:D7"/>
    <mergeCell ref="E7:G7"/>
  </mergeCells>
  <printOptions/>
  <pageMargins left="0.3937007874015748" right="0.3937007874015748" top="0.7874015748031497" bottom="0.984251968503937" header="0.7874015748031497" footer="0.5118110236220472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;</cp:lastModifiedBy>
  <cp:lastPrinted>2007-03-28T06:57:57Z</cp:lastPrinted>
  <dcterms:created xsi:type="dcterms:W3CDTF">2004-01-16T09:35:03Z</dcterms:created>
  <dcterms:modified xsi:type="dcterms:W3CDTF">2007-03-29T06:53:35Z</dcterms:modified>
  <cp:category/>
  <cp:version/>
  <cp:contentType/>
  <cp:contentStatus/>
</cp:coreProperties>
</file>