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zu2002" sheetId="1" r:id="rId1"/>
  </sheets>
  <definedNames>
    <definedName name="_xlnm.Print_Area" localSheetId="0">'zu2002'!$A$1:$F$47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<sst xmlns="http://schemas.openxmlformats.org/spreadsheetml/2006/main" count="47" uniqueCount="46">
  <si>
    <t>v tis. Sk</t>
  </si>
  <si>
    <t>Schválený</t>
  </si>
  <si>
    <t>Skutočnosť</t>
  </si>
  <si>
    <t xml:space="preserve">% </t>
  </si>
  <si>
    <t>rozpočet</t>
  </si>
  <si>
    <t xml:space="preserve">           Nedaňové príjmy a príjmy zo splácania</t>
  </si>
  <si>
    <t>Strana   1</t>
  </si>
  <si>
    <t>Nedaňové príjmy</t>
  </si>
  <si>
    <t>Príjmy z podnik. a z vlastníctva majetku</t>
  </si>
  <si>
    <t>Príjmy z podnikania</t>
  </si>
  <si>
    <t>z toho:</t>
  </si>
  <si>
    <t>Osobitný odvod zo zisku</t>
  </si>
  <si>
    <t>Odvod zostávajúceho zisku</t>
  </si>
  <si>
    <t>Príjmy z vlastníctva</t>
  </si>
  <si>
    <t xml:space="preserve">           x</t>
  </si>
  <si>
    <t>Administratívne  a iné poplatky</t>
  </si>
  <si>
    <t>Administratívne poplatky</t>
  </si>
  <si>
    <t>Súdne</t>
  </si>
  <si>
    <t>Tržby z predaja kolkových známok</t>
  </si>
  <si>
    <t>Správne</t>
  </si>
  <si>
    <t>Pokuty a penále</t>
  </si>
  <si>
    <t>Poplatky a platby z nepriemyselného</t>
  </si>
  <si>
    <t>a náhodného predaja a služieb</t>
  </si>
  <si>
    <t>Ďalšie administratívne a iné poplatky a platby</t>
  </si>
  <si>
    <t>Kapitálové príjmy</t>
  </si>
  <si>
    <t>Úroky z domácich úverov,  pôžičiek</t>
  </si>
  <si>
    <t>a vkladov</t>
  </si>
  <si>
    <t>Úroky zo zahraničných úverov,</t>
  </si>
  <si>
    <t>pôžičiek a vkladov</t>
  </si>
  <si>
    <t>Iné nedaňové príjmy</t>
  </si>
  <si>
    <t>Vrátené neoprávnene použité alebo zadržané</t>
  </si>
  <si>
    <t>prostriedky ŠR</t>
  </si>
  <si>
    <t>Ostatné príjmy</t>
  </si>
  <si>
    <t>Z náhrad z poistného plnenia</t>
  </si>
  <si>
    <t>Z výťažkov lotérií a iných podobných hier</t>
  </si>
  <si>
    <t>Ostatné</t>
  </si>
  <si>
    <t>Granty a transfery</t>
  </si>
  <si>
    <t>Príjmy zo splácania úverov a pôžičiek</t>
  </si>
  <si>
    <t>a z predaja účastín</t>
  </si>
  <si>
    <t>Z domácich úverov a pôžičiek</t>
  </si>
  <si>
    <t>Zo zahraničných úverov a pôžičiek</t>
  </si>
  <si>
    <t>Dividendy</t>
  </si>
  <si>
    <t>Poplatky puncové</t>
  </si>
  <si>
    <t>v tom:</t>
  </si>
  <si>
    <t>Tabuľka: 3</t>
  </si>
  <si>
    <t>úverov a pôžičiek a z predaja účastí za rok 2002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</si>
</sst>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2" borderId="0" xfId="0" applyNumberFormat="1" applyAlignment="1">
      <alignment/>
    </xf>
    <xf numFmtId="3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164" fontId="0" fillId="2" borderId="1" xfId="0" applyNumberFormat="1" applyBorder="1" applyAlignment="1">
      <alignment/>
    </xf>
    <xf numFmtId="0" fontId="0" fillId="2" borderId="1" xfId="0" applyNumberFormat="1" applyBorder="1" applyAlignment="1">
      <alignment/>
    </xf>
    <xf numFmtId="164" fontId="1" fillId="2" borderId="1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0" fillId="2" borderId="2" xfId="0" applyNumberFormat="1" applyBorder="1" applyAlignment="1">
      <alignment horizontal="left"/>
    </xf>
    <xf numFmtId="0" fontId="0" fillId="2" borderId="2" xfId="0" applyNumberFormat="1" applyBorder="1" applyAlignment="1">
      <alignment/>
    </xf>
    <xf numFmtId="0" fontId="1" fillId="2" borderId="2" xfId="0" applyNumberFormat="1" applyFont="1" applyBorder="1" applyAlignment="1">
      <alignment horizontal="center"/>
    </xf>
    <xf numFmtId="0" fontId="0" fillId="2" borderId="1" xfId="0" applyNumberFormat="1" applyBorder="1" applyAlignment="1">
      <alignment horizontal="left"/>
    </xf>
    <xf numFmtId="0" fontId="2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 horizontal="center"/>
    </xf>
    <xf numFmtId="0" fontId="1" fillId="2" borderId="1" xfId="0" applyNumberFormat="1" applyFont="1" applyBorder="1" applyAlignment="1">
      <alignment horizontal="left"/>
    </xf>
    <xf numFmtId="0" fontId="1" fillId="2" borderId="1" xfId="0" applyNumberFormat="1" applyFont="1" applyBorder="1" applyAlignment="1">
      <alignment/>
    </xf>
    <xf numFmtId="3" fontId="1" fillId="2" borderId="1" xfId="0" applyNumberFormat="1" applyFont="1" applyBorder="1" applyAlignment="1">
      <alignment/>
    </xf>
    <xf numFmtId="3" fontId="0" fillId="2" borderId="1" xfId="0" applyNumberFormat="1" applyBorder="1" applyAlignment="1">
      <alignment/>
    </xf>
    <xf numFmtId="0" fontId="1" fillId="2" borderId="3" xfId="0" applyNumberFormat="1" applyFont="1" applyBorder="1" applyAlignment="1">
      <alignment horizontal="left"/>
    </xf>
    <xf numFmtId="0" fontId="0" fillId="2" borderId="3" xfId="0" applyNumberFormat="1" applyBorder="1" applyAlignment="1">
      <alignment/>
    </xf>
    <xf numFmtId="0" fontId="1" fillId="2" borderId="3" xfId="0" applyNumberFormat="1" applyFont="1" applyBorder="1" applyAlignment="1">
      <alignment/>
    </xf>
    <xf numFmtId="3" fontId="1" fillId="2" borderId="3" xfId="0" applyNumberFormat="1" applyFont="1" applyBorder="1" applyAlignment="1">
      <alignment/>
    </xf>
    <xf numFmtId="164" fontId="1" fillId="2" borderId="3" xfId="0" applyNumberFormat="1" applyFont="1" applyBorder="1" applyAlignment="1">
      <alignment/>
    </xf>
    <xf numFmtId="164" fontId="0" fillId="2" borderId="3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showOutlineSymbols="0" view="pageBreakPreview" zoomScale="60" zoomScaleNormal="87" workbookViewId="0" topLeftCell="A32">
      <selection activeCell="C5" sqref="C5"/>
    </sheetView>
  </sheetViews>
  <sheetFormatPr defaultColWidth="8.69921875" defaultRowHeight="15"/>
  <cols>
    <col min="1" max="1" width="5.69921875" style="0" customWidth="1"/>
    <col min="2" max="2" width="7.69921875" style="0" customWidth="1"/>
    <col min="3" max="3" width="37.59765625" style="0" customWidth="1"/>
    <col min="4" max="5" width="13.69921875" style="0" customWidth="1"/>
    <col min="6" max="6" width="8.69921875" style="0" customWidth="1"/>
    <col min="7" max="16384" width="11.3984375" style="0" customWidth="1"/>
  </cols>
  <sheetData>
    <row r="1" ht="13.5" customHeight="1">
      <c r="F1" t="s">
        <v>44</v>
      </c>
    </row>
    <row r="2" ht="13.5" customHeight="1">
      <c r="F2" t="s">
        <v>6</v>
      </c>
    </row>
    <row r="3" spans="3:4" ht="13.5" customHeight="1">
      <c r="C3" s="6" t="s">
        <v>5</v>
      </c>
      <c r="D3" s="6"/>
    </row>
    <row r="4" spans="3:4" ht="13.5" customHeight="1">
      <c r="C4" s="6" t="s">
        <v>45</v>
      </c>
      <c r="D4" s="6"/>
    </row>
    <row r="5" ht="39.75" customHeight="1"/>
    <row r="6" ht="13.5" customHeight="1"/>
    <row r="7" ht="13.5" customHeight="1"/>
    <row r="8" ht="13.5" customHeight="1">
      <c r="F8" t="s">
        <v>0</v>
      </c>
    </row>
    <row r="9" spans="1:6" ht="13.5" customHeight="1">
      <c r="A9" s="7"/>
      <c r="B9" s="8"/>
      <c r="C9" s="8"/>
      <c r="D9" s="9" t="s">
        <v>1</v>
      </c>
      <c r="E9" s="9" t="s">
        <v>2</v>
      </c>
      <c r="F9" s="9" t="s">
        <v>3</v>
      </c>
    </row>
    <row r="10" spans="1:6" ht="18">
      <c r="A10" s="10"/>
      <c r="B10" s="4"/>
      <c r="C10" s="11"/>
      <c r="D10" s="12" t="s">
        <v>4</v>
      </c>
      <c r="E10" s="12"/>
      <c r="F10" s="12"/>
    </row>
    <row r="11" spans="1:6" ht="19.5" customHeight="1">
      <c r="A11" s="17">
        <v>200</v>
      </c>
      <c r="B11" s="18"/>
      <c r="C11" s="19" t="s">
        <v>7</v>
      </c>
      <c r="D11" s="20">
        <f>SUM(D12+D19+D31+D32+D34+D36)</f>
        <v>28328881</v>
      </c>
      <c r="E11" s="20">
        <f>SUM(E12+E19+E31+E32+E34+E36)</f>
        <v>20841381</v>
      </c>
      <c r="F11" s="21">
        <f>SUM(E11/D11*100)</f>
        <v>73.56937607242587</v>
      </c>
    </row>
    <row r="12" spans="1:256" ht="15.75">
      <c r="A12" s="13">
        <v>210</v>
      </c>
      <c r="B12" s="14"/>
      <c r="C12" s="14" t="s">
        <v>8</v>
      </c>
      <c r="D12" s="15">
        <f>SUM(D13+D18)</f>
        <v>7900771</v>
      </c>
      <c r="E12" s="15">
        <f>SUM(E13+E18)</f>
        <v>1583860</v>
      </c>
      <c r="F12" s="5">
        <f>SUM(E12/D12*100)</f>
        <v>20.04690428313895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6" ht="15">
      <c r="A13" s="10">
        <v>211</v>
      </c>
      <c r="B13" s="4"/>
      <c r="C13" s="4" t="s">
        <v>9</v>
      </c>
      <c r="D13" s="16">
        <f>SUM(D15:D17)</f>
        <v>7522076</v>
      </c>
      <c r="E13" s="16">
        <v>1075258</v>
      </c>
      <c r="F13" s="3">
        <f>SUM(E13/D13*100)</f>
        <v>14.294697368120184</v>
      </c>
    </row>
    <row r="14" spans="1:6" ht="15">
      <c r="A14" s="10"/>
      <c r="B14" s="4"/>
      <c r="C14" s="4" t="s">
        <v>43</v>
      </c>
      <c r="D14" s="16"/>
      <c r="E14" s="16"/>
      <c r="F14" s="3"/>
    </row>
    <row r="15" spans="1:6" ht="15">
      <c r="A15" s="10"/>
      <c r="B15" s="4">
        <v>211001</v>
      </c>
      <c r="C15" s="4" t="s">
        <v>11</v>
      </c>
      <c r="D15" s="16">
        <v>4241</v>
      </c>
      <c r="E15" s="16">
        <v>7</v>
      </c>
      <c r="F15" s="3">
        <f>SUM(E15/D15*100)</f>
        <v>0.16505541145956143</v>
      </c>
    </row>
    <row r="16" spans="1:6" ht="15">
      <c r="A16" s="10"/>
      <c r="B16" s="4">
        <v>211002</v>
      </c>
      <c r="C16" s="4" t="s">
        <v>12</v>
      </c>
      <c r="D16" s="16">
        <v>4700000</v>
      </c>
      <c r="E16" s="16">
        <v>1</v>
      </c>
      <c r="F16" s="3">
        <f>SUM(E16/D16*100)</f>
        <v>2.1276595744680852E-05</v>
      </c>
    </row>
    <row r="17" spans="1:6" ht="15">
      <c r="A17" s="10"/>
      <c r="B17" s="4">
        <v>211003</v>
      </c>
      <c r="C17" s="4" t="s">
        <v>41</v>
      </c>
      <c r="D17" s="16">
        <v>2817835</v>
      </c>
      <c r="E17" s="16">
        <v>1075250</v>
      </c>
      <c r="F17" s="3"/>
    </row>
    <row r="18" spans="1:6" ht="15">
      <c r="A18" s="10">
        <v>212</v>
      </c>
      <c r="B18" s="4"/>
      <c r="C18" s="4" t="s">
        <v>13</v>
      </c>
      <c r="D18" s="16">
        <v>378695</v>
      </c>
      <c r="E18" s="16">
        <v>508602</v>
      </c>
      <c r="F18" s="3">
        <v>134.3</v>
      </c>
    </row>
    <row r="19" spans="1:14" ht="15.75">
      <c r="A19" s="13">
        <v>220</v>
      </c>
      <c r="B19" s="14"/>
      <c r="C19" s="14" t="s">
        <v>15</v>
      </c>
      <c r="D19" s="15">
        <f>SUM(D21+D27+D29+D30)</f>
        <v>12668703</v>
      </c>
      <c r="E19" s="15">
        <f>SUM(E21+E27+E29+E30)</f>
        <v>12141111</v>
      </c>
      <c r="F19" s="5">
        <f>SUM(E19/D19*100)</f>
        <v>95.83546950307384</v>
      </c>
      <c r="G19" s="2"/>
      <c r="H19" s="2"/>
      <c r="I19" s="2"/>
      <c r="J19" s="2"/>
      <c r="K19" s="2"/>
      <c r="L19" s="2"/>
      <c r="M19" s="2"/>
      <c r="N19" s="2"/>
    </row>
    <row r="20" spans="1:14" ht="15.75">
      <c r="A20" s="13"/>
      <c r="B20" s="14"/>
      <c r="C20" s="4" t="s">
        <v>43</v>
      </c>
      <c r="D20" s="15"/>
      <c r="E20" s="15"/>
      <c r="F20" s="5"/>
      <c r="G20" s="2"/>
      <c r="H20" s="2"/>
      <c r="I20" s="2"/>
      <c r="J20" s="2"/>
      <c r="K20" s="2"/>
      <c r="L20" s="2"/>
      <c r="M20" s="2"/>
      <c r="N20" s="2"/>
    </row>
    <row r="21" spans="1:6" ht="15">
      <c r="A21" s="10">
        <v>221</v>
      </c>
      <c r="B21" s="4"/>
      <c r="C21" s="4" t="s">
        <v>16</v>
      </c>
      <c r="D21" s="16">
        <v>3192814</v>
      </c>
      <c r="E21" s="16">
        <v>3336502</v>
      </c>
      <c r="F21" s="3">
        <f>SUM(E21/D21*100)</f>
        <v>104.50035611219444</v>
      </c>
    </row>
    <row r="22" spans="1:6" ht="15">
      <c r="A22" s="10"/>
      <c r="B22" s="4"/>
      <c r="C22" s="4" t="s">
        <v>10</v>
      </c>
      <c r="D22" s="16"/>
      <c r="E22" s="16"/>
      <c r="F22" s="3"/>
    </row>
    <row r="23" spans="1:6" ht="15">
      <c r="A23" s="10"/>
      <c r="B23" s="4">
        <v>221001</v>
      </c>
      <c r="C23" s="4" t="s">
        <v>17</v>
      </c>
      <c r="D23" s="16">
        <v>520460</v>
      </c>
      <c r="E23" s="16">
        <v>385659</v>
      </c>
      <c r="F23" s="3">
        <f>SUM(E23/D23*100)</f>
        <v>74.09964262383276</v>
      </c>
    </row>
    <row r="24" spans="1:6" ht="15">
      <c r="A24" s="10"/>
      <c r="B24" s="4">
        <v>221002</v>
      </c>
      <c r="C24" s="4" t="s">
        <v>18</v>
      </c>
      <c r="D24" s="16">
        <v>1870000</v>
      </c>
      <c r="E24" s="16">
        <v>1951496</v>
      </c>
      <c r="F24" s="3">
        <f>SUM(E24/D24*100)</f>
        <v>104.35807486631018</v>
      </c>
    </row>
    <row r="25" spans="1:6" ht="15">
      <c r="A25" s="10"/>
      <c r="B25" s="4">
        <v>221003</v>
      </c>
      <c r="C25" s="4" t="s">
        <v>42</v>
      </c>
      <c r="D25" s="16">
        <v>21500</v>
      </c>
      <c r="E25" s="16">
        <v>27833</v>
      </c>
      <c r="F25" s="3"/>
    </row>
    <row r="26" spans="1:6" ht="15">
      <c r="A26" s="10"/>
      <c r="B26" s="4">
        <v>221004</v>
      </c>
      <c r="C26" s="4" t="s">
        <v>19</v>
      </c>
      <c r="D26" s="16">
        <v>780854</v>
      </c>
      <c r="E26" s="16">
        <v>948673</v>
      </c>
      <c r="F26" s="3">
        <f>SUM(E26/D26*100)</f>
        <v>121.49172572593596</v>
      </c>
    </row>
    <row r="27" spans="1:6" ht="15">
      <c r="A27" s="10">
        <v>222</v>
      </c>
      <c r="B27" s="4"/>
      <c r="C27" s="4" t="s">
        <v>20</v>
      </c>
      <c r="D27" s="16">
        <v>1306110</v>
      </c>
      <c r="E27" s="16">
        <v>1947950</v>
      </c>
      <c r="F27" s="3">
        <f>SUM(E27/D27*100)</f>
        <v>149.14134337842907</v>
      </c>
    </row>
    <row r="28" spans="1:6" ht="15.75">
      <c r="A28" s="10">
        <v>223</v>
      </c>
      <c r="B28" s="4"/>
      <c r="C28" s="4" t="s">
        <v>21</v>
      </c>
      <c r="D28" s="16"/>
      <c r="E28" s="15"/>
      <c r="F28" s="3"/>
    </row>
    <row r="29" spans="1:6" ht="15">
      <c r="A29" s="10"/>
      <c r="B29" s="4"/>
      <c r="C29" s="4" t="s">
        <v>22</v>
      </c>
      <c r="D29" s="16">
        <v>7222132</v>
      </c>
      <c r="E29" s="16">
        <v>5736821</v>
      </c>
      <c r="F29" s="3">
        <f>SUM(E29/D29*100)</f>
        <v>79.43389846654699</v>
      </c>
    </row>
    <row r="30" spans="1:6" ht="15">
      <c r="A30" s="10">
        <v>229</v>
      </c>
      <c r="B30" s="4"/>
      <c r="C30" s="4" t="s">
        <v>23</v>
      </c>
      <c r="D30" s="16">
        <v>947647</v>
      </c>
      <c r="E30" s="16">
        <v>1119838</v>
      </c>
      <c r="F30" s="3">
        <f>SUM(E30/D30*100)</f>
        <v>118.17037356737265</v>
      </c>
    </row>
    <row r="31" spans="1:256" ht="15.75">
      <c r="A31" s="13">
        <v>230</v>
      </c>
      <c r="B31" s="14"/>
      <c r="C31" s="14" t="s">
        <v>24</v>
      </c>
      <c r="D31" s="15">
        <v>1093567</v>
      </c>
      <c r="E31" s="15">
        <v>379418</v>
      </c>
      <c r="F31" s="5">
        <f>SUM(E31/D31*100)</f>
        <v>34.69545075884697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.75">
      <c r="A32" s="13">
        <v>240</v>
      </c>
      <c r="B32" s="14"/>
      <c r="C32" s="14" t="s">
        <v>25</v>
      </c>
      <c r="D32" s="15">
        <v>1329335</v>
      </c>
      <c r="E32" s="15">
        <v>1850081</v>
      </c>
      <c r="F32" s="5">
        <f>SUM(E32/D32*100)</f>
        <v>139.17342129711471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75">
      <c r="A33" s="13"/>
      <c r="B33" s="14"/>
      <c r="C33" s="14" t="s">
        <v>26</v>
      </c>
      <c r="D33" s="15"/>
      <c r="E33" s="15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75">
      <c r="A34" s="13">
        <v>250</v>
      </c>
      <c r="B34" s="14"/>
      <c r="C34" s="14" t="s">
        <v>27</v>
      </c>
      <c r="D34" s="15">
        <v>229220</v>
      </c>
      <c r="E34" s="15">
        <v>141640</v>
      </c>
      <c r="F34" s="5">
        <f>SUM(E34/D34*100)</f>
        <v>61.79216473257133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75">
      <c r="A35" s="13"/>
      <c r="B35" s="14"/>
      <c r="C35" s="14" t="s">
        <v>28</v>
      </c>
      <c r="D35" s="15"/>
      <c r="E35" s="1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.75">
      <c r="A36" s="13">
        <v>290</v>
      </c>
      <c r="B36" s="14"/>
      <c r="C36" s="14" t="s">
        <v>29</v>
      </c>
      <c r="D36" s="15">
        <v>5107285</v>
      </c>
      <c r="E36" s="15">
        <v>4745271</v>
      </c>
      <c r="F36" s="5">
        <f>SUM(E36/D36*100)</f>
        <v>92.91181126567245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6" ht="15.75">
      <c r="A37" s="10">
        <v>291</v>
      </c>
      <c r="B37" s="4"/>
      <c r="C37" s="4" t="s">
        <v>30</v>
      </c>
      <c r="D37" s="15"/>
      <c r="E37" s="16"/>
      <c r="F37" s="3"/>
    </row>
    <row r="38" spans="1:6" ht="15">
      <c r="A38" s="10"/>
      <c r="B38" s="4"/>
      <c r="C38" s="4" t="s">
        <v>31</v>
      </c>
      <c r="D38" s="16">
        <v>530267</v>
      </c>
      <c r="E38" s="16">
        <v>127046</v>
      </c>
      <c r="F38" s="3">
        <f>SUM(E38/D38*100)</f>
        <v>23.95887354860853</v>
      </c>
    </row>
    <row r="39" spans="1:6" ht="15">
      <c r="A39" s="10">
        <v>292</v>
      </c>
      <c r="B39" s="4"/>
      <c r="C39" s="4" t="s">
        <v>32</v>
      </c>
      <c r="D39" s="16">
        <v>4577018</v>
      </c>
      <c r="E39" s="16">
        <v>4618225</v>
      </c>
      <c r="F39" s="3">
        <f>SUM(E39/D39*100)</f>
        <v>100.90030233658685</v>
      </c>
    </row>
    <row r="40" spans="1:6" ht="15">
      <c r="A40" s="10"/>
      <c r="B40" s="4">
        <v>292006</v>
      </c>
      <c r="C40" s="4" t="s">
        <v>33</v>
      </c>
      <c r="D40" s="16">
        <v>1828861</v>
      </c>
      <c r="E40" s="16">
        <v>519333</v>
      </c>
      <c r="F40" s="3">
        <f>SUM(E40/D40*100)</f>
        <v>28.396526581298414</v>
      </c>
    </row>
    <row r="41" spans="1:6" ht="15">
      <c r="A41" s="10"/>
      <c r="B41" s="4">
        <v>292008</v>
      </c>
      <c r="C41" s="4" t="s">
        <v>34</v>
      </c>
      <c r="D41" s="16">
        <v>1050000</v>
      </c>
      <c r="E41" s="16">
        <v>1359926</v>
      </c>
      <c r="F41" s="3">
        <f>SUM(E41/D41*100)</f>
        <v>129.51676190476192</v>
      </c>
    </row>
    <row r="42" spans="1:6" ht="15">
      <c r="A42" s="10"/>
      <c r="B42" s="4"/>
      <c r="C42" s="4" t="s">
        <v>35</v>
      </c>
      <c r="D42" s="16">
        <v>1698157</v>
      </c>
      <c r="E42" s="16">
        <v>2738966</v>
      </c>
      <c r="F42" s="3">
        <f>SUM(E42/D42*100)</f>
        <v>161.29050494153367</v>
      </c>
    </row>
    <row r="43" spans="1:256" ht="15.75">
      <c r="A43" s="17">
        <v>300</v>
      </c>
      <c r="B43" s="19"/>
      <c r="C43" s="19" t="s">
        <v>36</v>
      </c>
      <c r="D43" s="20">
        <v>3776</v>
      </c>
      <c r="E43" s="20">
        <v>1657725</v>
      </c>
      <c r="F43" s="21" t="s">
        <v>14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.75">
      <c r="A44" s="17">
        <v>400</v>
      </c>
      <c r="B44" s="19"/>
      <c r="C44" s="19" t="s">
        <v>37</v>
      </c>
      <c r="D44" s="20"/>
      <c r="E44" s="20"/>
      <c r="F44" s="2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.75">
      <c r="A45" s="17"/>
      <c r="B45" s="19"/>
      <c r="C45" s="19" t="s">
        <v>38</v>
      </c>
      <c r="D45" s="20">
        <f>SUM(D46+D47)</f>
        <v>10888525</v>
      </c>
      <c r="E45" s="20">
        <f>SUM(E46+E47)</f>
        <v>9018354</v>
      </c>
      <c r="F45" s="21">
        <f>SUM(E45/D45*100)</f>
        <v>82.82438622311102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.75">
      <c r="A46" s="17">
        <v>410</v>
      </c>
      <c r="B46" s="19"/>
      <c r="C46" s="19" t="s">
        <v>39</v>
      </c>
      <c r="D46" s="20">
        <v>8888525</v>
      </c>
      <c r="E46" s="20">
        <v>2919582</v>
      </c>
      <c r="F46" s="21">
        <f>SUM(E46/D46*100)</f>
        <v>32.846642159413406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.75">
      <c r="A47" s="17">
        <v>420</v>
      </c>
      <c r="B47" s="19"/>
      <c r="C47" s="19" t="s">
        <v>40</v>
      </c>
      <c r="D47" s="20">
        <v>2000000</v>
      </c>
      <c r="E47" s="20">
        <v>6098772</v>
      </c>
      <c r="F47" s="21">
        <f>SUM(E47/D47*100)</f>
        <v>304.9386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55" spans="4:5" ht="15">
      <c r="D55" s="1"/>
      <c r="E55" s="1"/>
    </row>
    <row r="68" ht="16.5" customHeight="1"/>
  </sheetData>
  <printOptions/>
  <pageMargins left="0.5118110236220472" right="0.5118110236220472" top="0.75" bottom="0.75" header="0.4921259845" footer="0.492125984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2003-04-25T09:13:25Z</cp:lastPrinted>
  <dcterms:created xsi:type="dcterms:W3CDTF">2003-03-31T12:04:34Z</dcterms:created>
  <dcterms:modified xsi:type="dcterms:W3CDTF">2003-04-25T09:13:29Z</dcterms:modified>
  <cp:category/>
  <cp:version/>
  <cp:contentType/>
  <cp:contentStatus/>
</cp:coreProperties>
</file>