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finančné" sheetId="1" r:id="rId1"/>
  </sheets>
  <definedNames>
    <definedName name="_xlnm.Print_Area" localSheetId="0">'finančné'!$A$5:$X$38</definedName>
  </definedNames>
  <calcPr fullCalcOnLoad="1"/>
</workbook>
</file>

<file path=xl/sharedStrings.xml><?xml version="1.0" encoding="utf-8"?>
<sst xmlns="http://schemas.openxmlformats.org/spreadsheetml/2006/main" count="118" uniqueCount="73">
  <si>
    <t>Názov opatrenia</t>
  </si>
  <si>
    <t xml:space="preserve">Spolu </t>
  </si>
  <si>
    <t>Objem FP na opatrenie
/na celé programové obdobie/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</si>
  <si>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</si>
  <si>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</si>
  <si>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</si>
  <si>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</si>
  <si>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</si>
  <si>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</si>
  <si>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</si>
  <si>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</si>
  <si>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</si>
  <si>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OP Základná infraštruktúra 
Opatrenie 2.1  Zlepšenie a rozvoj infraštruktúry na ochranu a racionálne využívanie vôd </t>
  </si>
  <si>
    <t>OP Základná infraštruktúra
Opatrenie 3.1  Budovanie a 
rozvoj občianskej infraštruktúry</t>
  </si>
  <si>
    <t>SOP LZ 
Opatrenie 1.3 
 Rozvoj vzdelávania a prípravy uchádzačov o zamestnanie s cieľom zlepšiť ich možnosti na trhu práce</t>
  </si>
  <si>
    <t>SOP ĽZ
Opatrenie 1.1  Modernizácia a zvýšenie rozsahu a kvality služieb zamestnanosti a rozvoj 
  aktivačných programov uchádzačov</t>
  </si>
  <si>
    <t>SOP ĽZ 
Opatrenie 2.1  Zlepšenie zamestnateľnosti skupín ohrozených sociálnym vylúčením</t>
  </si>
  <si>
    <t>SOP ĽZ
Opatrenie 3.3  
Rozvoj poradenstva o povolaniach a zamestnaniach a systémov na predvídanie zmien kvalifikačných potrieb trhu práce</t>
  </si>
  <si>
    <t>EÚ zdroje</t>
  </si>
  <si>
    <t xml:space="preserve">ŠR zdroje </t>
  </si>
  <si>
    <t>ŠR zdroje</t>
  </si>
  <si>
    <t>10.</t>
  </si>
  <si>
    <t>11.</t>
  </si>
  <si>
    <t>celkom za opatrenie</t>
  </si>
  <si>
    <t>celkom 
za opatrenie</t>
  </si>
  <si>
    <t>12.</t>
  </si>
  <si>
    <t>13.</t>
  </si>
  <si>
    <t>Číslo</t>
  </si>
  <si>
    <t>Prehľad realizácie opatrení so zvýšnou mierou intervencie 80:20</t>
  </si>
  <si>
    <t>14.</t>
  </si>
  <si>
    <t>15.</t>
  </si>
  <si>
    <t>16.</t>
  </si>
  <si>
    <t>17.</t>
  </si>
  <si>
    <t>18.</t>
  </si>
  <si>
    <t>z toho projekty nepriamo podporujúce marginalizované rómske komunity*</t>
  </si>
  <si>
    <t>z toho projekty priamo podporujúce marginalizované rómske komunity**</t>
  </si>
  <si>
    <t xml:space="preserve">počet </t>
  </si>
  <si>
    <t>Príloha č. 12</t>
  </si>
  <si>
    <t>v SKK</t>
  </si>
  <si>
    <t>Národné projekty</t>
  </si>
  <si>
    <t>Dopytovo-orientované projekty</t>
  </si>
  <si>
    <t>ostatné projekty v rámci opatrenia</t>
  </si>
  <si>
    <t>počet</t>
  </si>
  <si>
    <t>EU zdroje</t>
  </si>
  <si>
    <t>19.</t>
  </si>
  <si>
    <t>20.</t>
  </si>
  <si>
    <t>21.</t>
  </si>
  <si>
    <t>22.</t>
  </si>
  <si>
    <t>23.</t>
  </si>
  <si>
    <t>ostatné projekty v rámci opatrenia***</t>
  </si>
  <si>
    <t>*** - projekty, ktoré nemajú žiadny dopad na rómske marginalizované skupiny, ale spadajú do daného opatrenia</t>
  </si>
  <si>
    <r>
      <t>** - uvedené projekty majú</t>
    </r>
    <r>
      <rPr>
        <sz val="10"/>
        <rFont val="Arial"/>
        <family val="2"/>
      </rPr>
      <t xml:space="preserve"> priamy dopad</t>
    </r>
    <r>
      <rPr>
        <b/>
        <sz val="10"/>
        <rFont val="Arial"/>
        <family val="2"/>
      </rPr>
      <t xml:space="preserve"> na rómske marginalizované skupiny (informácia je potrebné získať buď z cieľov projektu alebo indikátorov)</t>
    </r>
  </si>
  <si>
    <t>* - nepriamy dopad - v mieste realizácie projektu je evidované rómske osídlenie, či už vo forme koncentrácie, separácie alebo segregácie (informácia je potrebné získať buď z cieľov projektu alebo indikátorov)</t>
  </si>
  <si>
    <t>SOP Poľnohospodárstvo a rozvoj vidieka
Opatrenie 2.3.1 Pozemkové úpravy</t>
  </si>
  <si>
    <t>Objem finančných prostriedkov na základe uzatvorených zmlúv
 k 31.12.2007</t>
  </si>
  <si>
    <t>Počet uzatvorených zmlúv k 31.12.2007</t>
  </si>
  <si>
    <t>Reálne čerpanie prostriedkov EÚ a ŠR k 31.12.2007</t>
  </si>
  <si>
    <t>****8</t>
  </si>
  <si>
    <t xml:space="preserve">**** jeden zo zazmluvnených projektov priamo podporujúcich marginalizované rómske komunity generuje značný čistý výnos, preto bola výška príspevku z ERDF znížená na 50% a výška príspevku zo zdrojov ŠR bola upravená na 45% </t>
  </si>
  <si>
    <t>Ide o projekt: Výstavba infraštrukúty - kanalizácie v obci Gemerská Hôrka:</t>
  </si>
  <si>
    <t>Celkové oprávnené náklady schválené na projekt                                                                                                   k 31. 03. 2007</t>
  </si>
  <si>
    <t>Realizované oprávnené výdavky</t>
  </si>
  <si>
    <t>Percento čerpania ERDF + ŠR zo zmluvy o NFP k 31.12.2007</t>
  </si>
  <si>
    <t>ES</t>
  </si>
  <si>
    <t>ŠR</t>
  </si>
  <si>
    <t>Spolu</t>
  </si>
  <si>
    <t>Priorita 2</t>
  </si>
  <si>
    <t>opatrenie 2.1</t>
  </si>
  <si>
    <t>Výstavba infraštruktúry - kanalizácie v obci Gemerská Hôrka</t>
  </si>
  <si>
    <t>k 31.12. 2007</t>
  </si>
  <si>
    <t>ostatné projekty 
v rámci opatrenia</t>
  </si>
  <si>
    <t>z toho projekty priamo podporujúce
margin. rómske komunity**</t>
  </si>
  <si>
    <t>z toho projekty nepriamo podporujúce 
margin. rómske komunity*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</si>
</sst>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;[Red]#,##0.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 Narrow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" fontId="0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3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9" fillId="0" borderId="3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vertical="top" wrapText="1"/>
    </xf>
    <xf numFmtId="0" fontId="10" fillId="0" borderId="39" xfId="0" applyFont="1" applyFill="1" applyBorder="1" applyAlignment="1">
      <alignment vertical="top" wrapText="1"/>
    </xf>
    <xf numFmtId="0" fontId="10" fillId="0" borderId="35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justify" vertical="top" wrapText="1"/>
    </xf>
    <xf numFmtId="0" fontId="10" fillId="0" borderId="40" xfId="0" applyFont="1" applyFill="1" applyBorder="1" applyAlignment="1">
      <alignment horizontal="justify" vertical="top" wrapText="1"/>
    </xf>
    <xf numFmtId="0" fontId="11" fillId="3" borderId="41" xfId="0" applyFont="1" applyFill="1" applyBorder="1" applyAlignment="1">
      <alignment vertical="top" wrapText="1"/>
    </xf>
    <xf numFmtId="3" fontId="9" fillId="3" borderId="42" xfId="0" applyNumberFormat="1" applyFont="1" applyFill="1" applyBorder="1" applyAlignment="1">
      <alignment horizontal="right" vertical="top" wrapText="1"/>
    </xf>
    <xf numFmtId="3" fontId="9" fillId="3" borderId="30" xfId="0" applyNumberFormat="1" applyFont="1" applyFill="1" applyBorder="1" applyAlignment="1">
      <alignment horizontal="right" vertical="top" wrapText="1"/>
    </xf>
    <xf numFmtId="3" fontId="9" fillId="3" borderId="43" xfId="0" applyNumberFormat="1" applyFont="1" applyFill="1" applyBorder="1" applyAlignment="1">
      <alignment horizontal="right" vertical="top" wrapText="1"/>
    </xf>
    <xf numFmtId="3" fontId="10" fillId="3" borderId="42" xfId="0" applyNumberFormat="1" applyFont="1" applyFill="1" applyBorder="1" applyAlignment="1">
      <alignment horizontal="right" vertical="top" wrapText="1"/>
    </xf>
    <xf numFmtId="3" fontId="10" fillId="3" borderId="30" xfId="0" applyNumberFormat="1" applyFont="1" applyFill="1" applyBorder="1" applyAlignment="1">
      <alignment horizontal="right" vertical="top" wrapText="1"/>
    </xf>
    <xf numFmtId="3" fontId="10" fillId="3" borderId="43" xfId="0" applyNumberFormat="1" applyFont="1" applyFill="1" applyBorder="1" applyAlignment="1">
      <alignment horizontal="right" vertical="top" wrapText="1"/>
    </xf>
    <xf numFmtId="0" fontId="12" fillId="3" borderId="44" xfId="0" applyFont="1" applyFill="1" applyBorder="1" applyAlignment="1">
      <alignment vertical="top" wrapText="1"/>
    </xf>
    <xf numFmtId="0" fontId="0" fillId="3" borderId="45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46" xfId="0" applyFill="1" applyBorder="1" applyAlignment="1">
      <alignment/>
    </xf>
    <xf numFmtId="0" fontId="13" fillId="3" borderId="45" xfId="0" applyFont="1" applyFill="1" applyBorder="1" applyAlignment="1">
      <alignment/>
    </xf>
    <xf numFmtId="0" fontId="13" fillId="3" borderId="31" xfId="0" applyFont="1" applyFill="1" applyBorder="1" applyAlignment="1">
      <alignment/>
    </xf>
    <xf numFmtId="0" fontId="13" fillId="3" borderId="46" xfId="0" applyFont="1" applyFill="1" applyBorder="1" applyAlignment="1">
      <alignment/>
    </xf>
    <xf numFmtId="0" fontId="9" fillId="4" borderId="47" xfId="20" applyFont="1" applyFill="1" applyBorder="1" applyAlignment="1">
      <alignment wrapText="1"/>
      <protection/>
    </xf>
    <xf numFmtId="4" fontId="9" fillId="4" borderId="10" xfId="0" applyNumberFormat="1" applyFont="1" applyFill="1" applyBorder="1" applyAlignment="1">
      <alignment horizontal="right"/>
    </xf>
    <xf numFmtId="4" fontId="9" fillId="4" borderId="7" xfId="0" applyNumberFormat="1" applyFont="1" applyFill="1" applyBorder="1" applyAlignment="1">
      <alignment horizontal="right"/>
    </xf>
    <xf numFmtId="4" fontId="9" fillId="4" borderId="48" xfId="0" applyNumberFormat="1" applyFont="1" applyFill="1" applyBorder="1" applyAlignment="1">
      <alignment horizontal="right" wrapText="1"/>
    </xf>
    <xf numFmtId="4" fontId="9" fillId="4" borderId="1" xfId="0" applyNumberFormat="1" applyFont="1" applyFill="1" applyBorder="1" applyAlignment="1">
      <alignment horizontal="right"/>
    </xf>
    <xf numFmtId="4" fontId="9" fillId="4" borderId="34" xfId="0" applyNumberFormat="1" applyFont="1" applyFill="1" applyBorder="1" applyAlignment="1">
      <alignment wrapText="1"/>
    </xf>
    <xf numFmtId="9" fontId="9" fillId="4" borderId="24" xfId="0" applyNumberFormat="1" applyFont="1" applyFill="1" applyBorder="1" applyAlignment="1">
      <alignment/>
    </xf>
    <xf numFmtId="9" fontId="9" fillId="0" borderId="49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right"/>
    </xf>
    <xf numFmtId="1" fontId="0" fillId="0" borderId="34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0" fillId="0" borderId="9" xfId="0" applyNumberFormat="1" applyFont="1" applyFill="1" applyBorder="1" applyAlignment="1">
      <alignment horizontal="right"/>
    </xf>
    <xf numFmtId="1" fontId="0" fillId="0" borderId="50" xfId="0" applyNumberFormat="1" applyFont="1" applyFill="1" applyBorder="1" applyAlignment="1">
      <alignment horizontal="right"/>
    </xf>
    <xf numFmtId="1" fontId="0" fillId="0" borderId="33" xfId="0" applyNumberFormat="1" applyFont="1" applyFill="1" applyBorder="1" applyAlignment="1">
      <alignment horizontal="right"/>
    </xf>
    <xf numFmtId="1" fontId="0" fillId="0" borderId="6" xfId="0" applyNumberFormat="1" applyFont="1" applyFill="1" applyBorder="1" applyAlignment="1">
      <alignment horizontal="right"/>
    </xf>
    <xf numFmtId="1" fontId="0" fillId="0" borderId="8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 vertical="center"/>
    </xf>
    <xf numFmtId="3" fontId="0" fillId="0" borderId="43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40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3" fontId="0" fillId="0" borderId="60" xfId="0" applyNumberFormat="1" applyFont="1" applyFill="1" applyBorder="1" applyAlignment="1">
      <alignment horizontal="right" vertical="center"/>
    </xf>
    <xf numFmtId="3" fontId="0" fillId="0" borderId="60" xfId="0" applyNumberFormat="1" applyFont="1" applyFill="1" applyBorder="1" applyAlignment="1">
      <alignment horizontal="right"/>
    </xf>
    <xf numFmtId="0" fontId="5" fillId="0" borderId="59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wrapText="1"/>
    </xf>
    <xf numFmtId="9" fontId="9" fillId="0" borderId="49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9" fontId="9" fillId="0" borderId="36" xfId="0" applyNumberFormat="1" applyFont="1" applyFill="1" applyBorder="1" applyAlignment="1">
      <alignment horizontal="center" vertical="center" wrapText="1"/>
    </xf>
    <xf numFmtId="9" fontId="9" fillId="0" borderId="61" xfId="0" applyNumberFormat="1" applyFont="1" applyFill="1" applyBorder="1" applyAlignment="1">
      <alignment horizontal="center" vertical="center" wrapText="1"/>
    </xf>
    <xf numFmtId="9" fontId="9" fillId="0" borderId="37" xfId="0" applyNumberFormat="1" applyFont="1" applyFill="1" applyBorder="1" applyAlignment="1">
      <alignment horizontal="center" vertical="center" wrapText="1"/>
    </xf>
    <xf numFmtId="9" fontId="9" fillId="0" borderId="49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3" fontId="0" fillId="0" borderId="43" xfId="0" applyNumberFormat="1" applyFont="1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9" fontId="9" fillId="3" borderId="36" xfId="0" applyNumberFormat="1" applyFont="1" applyFill="1" applyBorder="1" applyAlignment="1">
      <alignment/>
    </xf>
    <xf numFmtId="0" fontId="0" fillId="0" borderId="37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2"/>
  <sheetViews>
    <sheetView tabSelected="1" workbookViewId="0" topLeftCell="A5">
      <pane xSplit="4" ySplit="2" topLeftCell="E7" activePane="bottomRight" state="frozen"/>
      <selection pane="topLeft" activeCell="A5" sqref="A5"/>
      <selection pane="topRight" activeCell="E5" sqref="E5"/>
      <selection pane="bottomLeft" activeCell="A7" sqref="A7"/>
      <selection pane="bottomRight" activeCell="B41" sqref="B41"/>
    </sheetView>
  </sheetViews>
  <sheetFormatPr defaultColWidth="9.140625" defaultRowHeight="12.75"/>
  <cols>
    <col min="1" max="1" width="5.421875" style="4" bestFit="1" customWidth="1"/>
    <col min="2" max="2" width="32.57421875" style="4" customWidth="1"/>
    <col min="3" max="3" width="15.00390625" style="4" customWidth="1"/>
    <col min="4" max="4" width="14.00390625" style="4" customWidth="1"/>
    <col min="5" max="5" width="14.57421875" style="4" customWidth="1"/>
    <col min="6" max="6" width="13.7109375" style="4" customWidth="1"/>
    <col min="7" max="7" width="14.00390625" style="4" customWidth="1"/>
    <col min="8" max="8" width="13.140625" style="4" customWidth="1"/>
    <col min="9" max="10" width="14.140625" style="4" customWidth="1"/>
    <col min="11" max="11" width="13.8515625" style="4" customWidth="1"/>
    <col min="12" max="12" width="12.8515625" style="4" customWidth="1"/>
    <col min="13" max="13" width="10.421875" style="4" customWidth="1"/>
    <col min="14" max="15" width="12.28125" style="4" customWidth="1"/>
    <col min="16" max="16" width="9.8515625" style="4" customWidth="1"/>
    <col min="17" max="17" width="15.140625" style="4" customWidth="1"/>
    <col min="18" max="18" width="14.28125" style="4" customWidth="1"/>
    <col min="19" max="19" width="14.140625" style="4" customWidth="1"/>
    <col min="20" max="20" width="12.8515625" style="4" customWidth="1"/>
    <col min="21" max="21" width="13.8515625" style="4" customWidth="1"/>
    <col min="22" max="22" width="12.421875" style="4" customWidth="1"/>
    <col min="23" max="23" width="13.7109375" style="4" customWidth="1"/>
    <col min="24" max="24" width="13.57421875" style="4" customWidth="1"/>
    <col min="25" max="25" width="12.7109375" style="4" bestFit="1" customWidth="1"/>
    <col min="26" max="16384" width="9.140625" style="4" customWidth="1"/>
  </cols>
  <sheetData>
    <row r="2" ht="13.5" thickBot="1">
      <c r="T2" s="4" t="s">
        <v>37</v>
      </c>
    </row>
    <row r="3" spans="2:19" ht="18.75" thickBot="1">
      <c r="B3" s="5" t="s">
        <v>28</v>
      </c>
      <c r="E3" s="23"/>
      <c r="F3" s="24"/>
      <c r="G3" s="24"/>
      <c r="H3" s="24"/>
      <c r="I3" s="24"/>
      <c r="J3" s="24"/>
      <c r="K3" s="24"/>
      <c r="L3" s="25"/>
      <c r="S3" s="6"/>
    </row>
    <row r="4" spans="2:24" ht="13.5" thickBot="1">
      <c r="B4" s="38"/>
      <c r="C4" s="40"/>
      <c r="D4" s="41"/>
      <c r="E4" s="138"/>
      <c r="F4" s="139"/>
      <c r="G4" s="139"/>
      <c r="H4" s="139"/>
      <c r="I4" s="139"/>
      <c r="J4" s="139"/>
      <c r="K4" s="139"/>
      <c r="L4" s="140"/>
      <c r="M4" s="7"/>
      <c r="N4" s="7"/>
      <c r="O4" s="7"/>
      <c r="P4" s="7"/>
      <c r="Q4" s="156"/>
      <c r="R4" s="157"/>
      <c r="S4" s="157"/>
      <c r="T4" s="157"/>
      <c r="U4" s="157"/>
      <c r="V4" s="157"/>
      <c r="W4" s="157"/>
      <c r="X4" s="158"/>
    </row>
    <row r="5" spans="1:28" ht="26.25" customHeight="1">
      <c r="A5" s="198" t="s">
        <v>27</v>
      </c>
      <c r="B5" s="184" t="s">
        <v>0</v>
      </c>
      <c r="C5" s="189" t="s">
        <v>2</v>
      </c>
      <c r="D5" s="212"/>
      <c r="E5" s="207" t="s">
        <v>54</v>
      </c>
      <c r="F5" s="190"/>
      <c r="G5" s="190"/>
      <c r="H5" s="190"/>
      <c r="I5" s="190"/>
      <c r="J5" s="190"/>
      <c r="K5" s="190"/>
      <c r="L5" s="179"/>
      <c r="M5" s="189" t="s">
        <v>55</v>
      </c>
      <c r="N5" s="190"/>
      <c r="O5" s="190"/>
      <c r="P5" s="191"/>
      <c r="Q5" s="207" t="s">
        <v>56</v>
      </c>
      <c r="R5" s="190"/>
      <c r="S5" s="190"/>
      <c r="T5" s="190"/>
      <c r="U5" s="208"/>
      <c r="V5" s="208"/>
      <c r="W5" s="208"/>
      <c r="X5" s="209"/>
      <c r="Y5" s="8"/>
      <c r="Z5" s="8"/>
      <c r="AA5" s="8"/>
      <c r="AB5" s="8"/>
    </row>
    <row r="6" spans="1:24" ht="94.5" customHeight="1">
      <c r="A6" s="199"/>
      <c r="B6" s="185"/>
      <c r="C6" s="202" t="s">
        <v>18</v>
      </c>
      <c r="D6" s="204" t="s">
        <v>19</v>
      </c>
      <c r="E6" s="200" t="s">
        <v>23</v>
      </c>
      <c r="F6" s="201"/>
      <c r="G6" s="183" t="s">
        <v>34</v>
      </c>
      <c r="H6" s="183"/>
      <c r="I6" s="183" t="s">
        <v>35</v>
      </c>
      <c r="J6" s="183"/>
      <c r="K6" s="183" t="s">
        <v>49</v>
      </c>
      <c r="L6" s="180"/>
      <c r="M6" s="103" t="s">
        <v>24</v>
      </c>
      <c r="N6" s="3" t="s">
        <v>72</v>
      </c>
      <c r="O6" s="3" t="s">
        <v>71</v>
      </c>
      <c r="P6" s="26" t="s">
        <v>70</v>
      </c>
      <c r="Q6" s="210" t="s">
        <v>24</v>
      </c>
      <c r="R6" s="211"/>
      <c r="S6" s="183" t="s">
        <v>34</v>
      </c>
      <c r="T6" s="183"/>
      <c r="U6" s="183" t="s">
        <v>35</v>
      </c>
      <c r="V6" s="183"/>
      <c r="W6" s="183" t="s">
        <v>41</v>
      </c>
      <c r="X6" s="206"/>
    </row>
    <row r="7" spans="1:24" ht="12.75">
      <c r="A7" s="199"/>
      <c r="B7" s="185"/>
      <c r="C7" s="203"/>
      <c r="D7" s="205"/>
      <c r="E7" s="33" t="s">
        <v>18</v>
      </c>
      <c r="F7" s="2" t="s">
        <v>20</v>
      </c>
      <c r="G7" s="2" t="s">
        <v>18</v>
      </c>
      <c r="H7" s="2" t="s">
        <v>20</v>
      </c>
      <c r="I7" s="2" t="s">
        <v>18</v>
      </c>
      <c r="J7" s="2" t="s">
        <v>20</v>
      </c>
      <c r="K7" s="2" t="s">
        <v>18</v>
      </c>
      <c r="L7" s="170" t="s">
        <v>20</v>
      </c>
      <c r="M7" s="27"/>
      <c r="N7" s="2"/>
      <c r="O7" s="2"/>
      <c r="P7" s="28"/>
      <c r="Q7" s="33" t="s">
        <v>18</v>
      </c>
      <c r="R7" s="2" t="s">
        <v>20</v>
      </c>
      <c r="S7" s="3" t="s">
        <v>18</v>
      </c>
      <c r="T7" s="2" t="s">
        <v>20</v>
      </c>
      <c r="U7" s="3" t="s">
        <v>18</v>
      </c>
      <c r="V7" s="2" t="s">
        <v>20</v>
      </c>
      <c r="W7" s="3" t="s">
        <v>43</v>
      </c>
      <c r="X7" s="28" t="s">
        <v>20</v>
      </c>
    </row>
    <row r="8" spans="1:24" ht="27.75" customHeight="1">
      <c r="A8" s="199"/>
      <c r="B8" s="185"/>
      <c r="C8" s="27" t="s">
        <v>38</v>
      </c>
      <c r="D8" s="28" t="s">
        <v>38</v>
      </c>
      <c r="E8" s="33" t="s">
        <v>38</v>
      </c>
      <c r="F8" s="2" t="s">
        <v>38</v>
      </c>
      <c r="G8" s="2" t="s">
        <v>38</v>
      </c>
      <c r="H8" s="2" t="s">
        <v>38</v>
      </c>
      <c r="I8" s="2" t="s">
        <v>38</v>
      </c>
      <c r="J8" s="2" t="s">
        <v>38</v>
      </c>
      <c r="K8" s="2" t="s">
        <v>38</v>
      </c>
      <c r="L8" s="170" t="s">
        <v>38</v>
      </c>
      <c r="M8" s="27" t="s">
        <v>36</v>
      </c>
      <c r="N8" s="2" t="s">
        <v>36</v>
      </c>
      <c r="O8" s="2" t="s">
        <v>36</v>
      </c>
      <c r="P8" s="28" t="s">
        <v>42</v>
      </c>
      <c r="Q8" s="33" t="s">
        <v>38</v>
      </c>
      <c r="R8" s="2" t="s">
        <v>38</v>
      </c>
      <c r="S8" s="2" t="s">
        <v>38</v>
      </c>
      <c r="T8" s="2" t="s">
        <v>38</v>
      </c>
      <c r="U8" s="2" t="s">
        <v>38</v>
      </c>
      <c r="V8" s="2" t="s">
        <v>38</v>
      </c>
      <c r="W8" s="1" t="s">
        <v>38</v>
      </c>
      <c r="X8" s="29" t="s">
        <v>38</v>
      </c>
    </row>
    <row r="9" spans="1:24" ht="15.75" customHeight="1" thickBot="1">
      <c r="A9" s="159"/>
      <c r="B9" s="39" t="s">
        <v>3</v>
      </c>
      <c r="C9" s="35" t="s">
        <v>4</v>
      </c>
      <c r="D9" s="37" t="s">
        <v>5</v>
      </c>
      <c r="E9" s="167" t="s">
        <v>6</v>
      </c>
      <c r="F9" s="36" t="s">
        <v>7</v>
      </c>
      <c r="G9" s="36" t="s">
        <v>8</v>
      </c>
      <c r="H9" s="36" t="s">
        <v>9</v>
      </c>
      <c r="I9" s="36" t="s">
        <v>10</v>
      </c>
      <c r="J9" s="36" t="s">
        <v>11</v>
      </c>
      <c r="K9" s="36" t="s">
        <v>21</v>
      </c>
      <c r="L9" s="171" t="s">
        <v>22</v>
      </c>
      <c r="M9" s="35" t="s">
        <v>25</v>
      </c>
      <c r="N9" s="36" t="s">
        <v>26</v>
      </c>
      <c r="O9" s="36" t="s">
        <v>29</v>
      </c>
      <c r="P9" s="37" t="s">
        <v>30</v>
      </c>
      <c r="Q9" s="34" t="s">
        <v>31</v>
      </c>
      <c r="R9" s="30" t="s">
        <v>32</v>
      </c>
      <c r="S9" s="30" t="s">
        <v>33</v>
      </c>
      <c r="T9" s="30" t="s">
        <v>44</v>
      </c>
      <c r="U9" s="31" t="s">
        <v>45</v>
      </c>
      <c r="V9" s="31" t="s">
        <v>46</v>
      </c>
      <c r="W9" s="31" t="s">
        <v>47</v>
      </c>
      <c r="X9" s="32" t="s">
        <v>48</v>
      </c>
    </row>
    <row r="10" spans="1:24" ht="76.5">
      <c r="A10" s="160">
        <v>1</v>
      </c>
      <c r="B10" s="162" t="s">
        <v>15</v>
      </c>
      <c r="C10" s="192">
        <v>3019443976</v>
      </c>
      <c r="D10" s="195">
        <v>754860994</v>
      </c>
      <c r="E10" s="50">
        <v>3002675784</v>
      </c>
      <c r="F10" s="47">
        <v>750668946</v>
      </c>
      <c r="G10" s="47">
        <v>442284120</v>
      </c>
      <c r="H10" s="47">
        <v>110571030</v>
      </c>
      <c r="I10" s="47">
        <v>2560391664</v>
      </c>
      <c r="J10" s="47">
        <v>640097916</v>
      </c>
      <c r="K10" s="51">
        <v>0</v>
      </c>
      <c r="L10" s="172">
        <v>0</v>
      </c>
      <c r="M10" s="141">
        <v>5</v>
      </c>
      <c r="N10" s="52">
        <v>4</v>
      </c>
      <c r="O10" s="52">
        <v>1</v>
      </c>
      <c r="P10" s="142">
        <v>0</v>
      </c>
      <c r="Q10" s="56">
        <v>2288636529</v>
      </c>
      <c r="R10" s="47">
        <v>572159132</v>
      </c>
      <c r="S10" s="47">
        <v>281494293</v>
      </c>
      <c r="T10" s="47">
        <v>70373573</v>
      </c>
      <c r="U10" s="47">
        <v>2007142236</v>
      </c>
      <c r="V10" s="53">
        <v>501785559</v>
      </c>
      <c r="W10" s="54">
        <v>0</v>
      </c>
      <c r="X10" s="55">
        <v>0</v>
      </c>
    </row>
    <row r="11" spans="1:24" ht="12.75">
      <c r="A11" s="160"/>
      <c r="B11" s="163" t="s">
        <v>39</v>
      </c>
      <c r="C11" s="193"/>
      <c r="D11" s="196"/>
      <c r="E11" s="56">
        <v>3002675784</v>
      </c>
      <c r="F11" s="47">
        <v>750668946</v>
      </c>
      <c r="G11" s="47">
        <v>442284120</v>
      </c>
      <c r="H11" s="47">
        <v>110571030</v>
      </c>
      <c r="I11" s="47">
        <v>2560391664</v>
      </c>
      <c r="J11" s="47">
        <v>640097916</v>
      </c>
      <c r="K11" s="47">
        <v>0</v>
      </c>
      <c r="L11" s="173">
        <v>0</v>
      </c>
      <c r="M11" s="143">
        <v>5</v>
      </c>
      <c r="N11" s="57">
        <v>4</v>
      </c>
      <c r="O11" s="57">
        <v>1</v>
      </c>
      <c r="P11" s="144">
        <v>0</v>
      </c>
      <c r="Q11" s="56">
        <v>2288636529</v>
      </c>
      <c r="R11" s="47">
        <v>572159132</v>
      </c>
      <c r="S11" s="47">
        <v>281494293</v>
      </c>
      <c r="T11" s="47">
        <v>70373573</v>
      </c>
      <c r="U11" s="47">
        <v>2007142236</v>
      </c>
      <c r="V11" s="47">
        <v>501785559</v>
      </c>
      <c r="W11" s="58">
        <v>0</v>
      </c>
      <c r="X11" s="59">
        <v>0</v>
      </c>
    </row>
    <row r="12" spans="1:24" ht="13.5" thickBot="1">
      <c r="A12" s="160"/>
      <c r="B12" s="164" t="s">
        <v>40</v>
      </c>
      <c r="C12" s="194"/>
      <c r="D12" s="197"/>
      <c r="E12" s="60">
        <v>0</v>
      </c>
      <c r="F12" s="61">
        <v>0</v>
      </c>
      <c r="G12" s="62">
        <v>0</v>
      </c>
      <c r="H12" s="62">
        <v>0</v>
      </c>
      <c r="I12" s="62">
        <v>0</v>
      </c>
      <c r="J12" s="62">
        <v>0</v>
      </c>
      <c r="K12" s="61">
        <v>0</v>
      </c>
      <c r="L12" s="174">
        <v>0</v>
      </c>
      <c r="M12" s="145">
        <v>0</v>
      </c>
      <c r="N12" s="63">
        <v>0</v>
      </c>
      <c r="O12" s="63">
        <v>0</v>
      </c>
      <c r="P12" s="146">
        <v>0</v>
      </c>
      <c r="Q12" s="60">
        <v>0</v>
      </c>
      <c r="R12" s="61">
        <v>0</v>
      </c>
      <c r="S12" s="61">
        <v>0</v>
      </c>
      <c r="T12" s="61">
        <v>0</v>
      </c>
      <c r="U12" s="61">
        <v>0</v>
      </c>
      <c r="V12" s="60">
        <v>0</v>
      </c>
      <c r="W12" s="54">
        <v>0</v>
      </c>
      <c r="X12" s="55">
        <v>0</v>
      </c>
    </row>
    <row r="13" spans="1:24" ht="76.5">
      <c r="A13" s="160">
        <v>2</v>
      </c>
      <c r="B13" s="162" t="s">
        <v>14</v>
      </c>
      <c r="C13" s="192">
        <v>1599554976</v>
      </c>
      <c r="D13" s="195">
        <v>399888744</v>
      </c>
      <c r="E13" s="64">
        <v>1692576153</v>
      </c>
      <c r="F13" s="65">
        <v>419990683</v>
      </c>
      <c r="G13" s="51">
        <v>895181828</v>
      </c>
      <c r="H13" s="51">
        <v>220642102</v>
      </c>
      <c r="I13" s="51">
        <v>797394325</v>
      </c>
      <c r="J13" s="51">
        <v>199348581</v>
      </c>
      <c r="K13" s="65">
        <v>0</v>
      </c>
      <c r="L13" s="175">
        <v>0</v>
      </c>
      <c r="M13" s="147">
        <v>126</v>
      </c>
      <c r="N13" s="66">
        <v>96</v>
      </c>
      <c r="O13" s="66">
        <v>30</v>
      </c>
      <c r="P13" s="148">
        <v>0</v>
      </c>
      <c r="Q13" s="64">
        <v>1074731068</v>
      </c>
      <c r="R13" s="65">
        <v>268295895</v>
      </c>
      <c r="S13" s="65">
        <v>526621966</v>
      </c>
      <c r="T13" s="65">
        <v>132087257</v>
      </c>
      <c r="U13" s="65">
        <v>548109102</v>
      </c>
      <c r="V13" s="65">
        <v>136208638</v>
      </c>
      <c r="W13" s="67">
        <v>0</v>
      </c>
      <c r="X13" s="68">
        <v>0</v>
      </c>
    </row>
    <row r="14" spans="1:24" ht="12.75">
      <c r="A14" s="160"/>
      <c r="B14" s="163" t="s">
        <v>39</v>
      </c>
      <c r="C14" s="193"/>
      <c r="D14" s="196"/>
      <c r="E14" s="56">
        <v>1330134924</v>
      </c>
      <c r="F14" s="47">
        <v>332533731</v>
      </c>
      <c r="G14" s="47">
        <v>666125324</v>
      </c>
      <c r="H14" s="47">
        <v>166531331</v>
      </c>
      <c r="I14" s="47">
        <v>664009600</v>
      </c>
      <c r="J14" s="47">
        <v>166002400</v>
      </c>
      <c r="K14" s="47">
        <v>0</v>
      </c>
      <c r="L14" s="173">
        <v>0</v>
      </c>
      <c r="M14" s="143">
        <v>3</v>
      </c>
      <c r="N14" s="57">
        <v>2</v>
      </c>
      <c r="O14" s="57">
        <v>1</v>
      </c>
      <c r="P14" s="144">
        <v>0</v>
      </c>
      <c r="Q14" s="56">
        <v>900189418</v>
      </c>
      <c r="R14" s="47">
        <v>225047355</v>
      </c>
      <c r="S14" s="47">
        <v>401705707</v>
      </c>
      <c r="T14" s="47">
        <v>100426427</v>
      </c>
      <c r="U14" s="47">
        <v>498483711</v>
      </c>
      <c r="V14" s="47">
        <v>124620928</v>
      </c>
      <c r="W14" s="58">
        <v>0</v>
      </c>
      <c r="X14" s="69">
        <v>0</v>
      </c>
    </row>
    <row r="15" spans="1:24" ht="13.5" thickBot="1">
      <c r="A15" s="160"/>
      <c r="B15" s="164" t="s">
        <v>40</v>
      </c>
      <c r="C15" s="194"/>
      <c r="D15" s="197"/>
      <c r="E15" s="60">
        <v>362441229</v>
      </c>
      <c r="F15" s="61">
        <v>87456952</v>
      </c>
      <c r="G15" s="61">
        <v>229056504</v>
      </c>
      <c r="H15" s="61">
        <v>54110771</v>
      </c>
      <c r="I15" s="61">
        <v>133384725</v>
      </c>
      <c r="J15" s="61">
        <v>33346181</v>
      </c>
      <c r="K15" s="61">
        <v>0</v>
      </c>
      <c r="L15" s="174">
        <v>0</v>
      </c>
      <c r="M15" s="145">
        <v>123</v>
      </c>
      <c r="N15" s="63">
        <v>94</v>
      </c>
      <c r="O15" s="63">
        <v>29</v>
      </c>
      <c r="P15" s="146">
        <v>0</v>
      </c>
      <c r="Q15" s="60">
        <v>174541650</v>
      </c>
      <c r="R15" s="61">
        <v>43248540</v>
      </c>
      <c r="S15" s="61">
        <v>124916259</v>
      </c>
      <c r="T15" s="61">
        <v>31660830</v>
      </c>
      <c r="U15" s="61">
        <v>49625391</v>
      </c>
      <c r="V15" s="61">
        <v>11587710</v>
      </c>
      <c r="W15" s="88">
        <v>0</v>
      </c>
      <c r="X15" s="89">
        <v>0</v>
      </c>
    </row>
    <row r="16" spans="1:24" ht="62.25" customHeight="1">
      <c r="A16" s="160">
        <v>3</v>
      </c>
      <c r="B16" s="162" t="s">
        <v>16</v>
      </c>
      <c r="C16" s="192">
        <v>520103986</v>
      </c>
      <c r="D16" s="195">
        <v>130026006</v>
      </c>
      <c r="E16" s="64">
        <v>480000000</v>
      </c>
      <c r="F16" s="65">
        <v>120000000</v>
      </c>
      <c r="G16" s="65">
        <v>0</v>
      </c>
      <c r="H16" s="65">
        <v>0</v>
      </c>
      <c r="I16" s="65">
        <v>480000000</v>
      </c>
      <c r="J16" s="65">
        <v>120000000</v>
      </c>
      <c r="K16" s="65">
        <v>0</v>
      </c>
      <c r="L16" s="175">
        <v>0</v>
      </c>
      <c r="M16" s="91">
        <v>1</v>
      </c>
      <c r="N16" s="79">
        <v>0</v>
      </c>
      <c r="O16" s="79">
        <v>1</v>
      </c>
      <c r="P16" s="99">
        <v>0</v>
      </c>
      <c r="Q16" s="97">
        <v>58688986</v>
      </c>
      <c r="R16" s="64">
        <v>14672294</v>
      </c>
      <c r="S16" s="65">
        <v>33814756</v>
      </c>
      <c r="T16" s="65">
        <v>8453708</v>
      </c>
      <c r="U16" s="79">
        <v>18590778</v>
      </c>
      <c r="V16" s="80">
        <v>4647704</v>
      </c>
      <c r="W16" s="81">
        <v>6283452</v>
      </c>
      <c r="X16" s="92">
        <v>1570882</v>
      </c>
    </row>
    <row r="17" spans="1:25" ht="12.75">
      <c r="A17" s="160"/>
      <c r="B17" s="163" t="s">
        <v>39</v>
      </c>
      <c r="C17" s="193"/>
      <c r="D17" s="196"/>
      <c r="E17" s="56">
        <v>480000000</v>
      </c>
      <c r="F17" s="47">
        <v>120000000</v>
      </c>
      <c r="G17" s="47">
        <v>0</v>
      </c>
      <c r="H17" s="47">
        <v>0</v>
      </c>
      <c r="I17" s="47">
        <v>480000000</v>
      </c>
      <c r="J17" s="47">
        <v>120000000</v>
      </c>
      <c r="K17" s="47">
        <v>0</v>
      </c>
      <c r="L17" s="173">
        <v>0</v>
      </c>
      <c r="M17" s="93">
        <v>1</v>
      </c>
      <c r="N17" s="48">
        <v>0</v>
      </c>
      <c r="O17" s="48">
        <v>1</v>
      </c>
      <c r="P17" s="100">
        <v>0</v>
      </c>
      <c r="Q17" s="56">
        <v>58688986</v>
      </c>
      <c r="R17" s="56">
        <v>14672294</v>
      </c>
      <c r="S17" s="47">
        <v>33814756</v>
      </c>
      <c r="T17" s="47">
        <v>8453708</v>
      </c>
      <c r="U17" s="48">
        <v>18590778</v>
      </c>
      <c r="V17" s="49">
        <v>4647704</v>
      </c>
      <c r="W17" s="48">
        <v>6283452</v>
      </c>
      <c r="X17" s="82">
        <v>1570882</v>
      </c>
      <c r="Y17" s="9"/>
    </row>
    <row r="18" spans="1:25" ht="13.5" thickBot="1">
      <c r="A18" s="160"/>
      <c r="B18" s="164" t="s">
        <v>40</v>
      </c>
      <c r="C18" s="194"/>
      <c r="D18" s="197"/>
      <c r="E18" s="95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176">
        <v>0</v>
      </c>
      <c r="M18" s="94">
        <v>0</v>
      </c>
      <c r="N18" s="83">
        <v>0</v>
      </c>
      <c r="O18" s="83">
        <v>0</v>
      </c>
      <c r="P18" s="101">
        <v>0</v>
      </c>
      <c r="Q18" s="98">
        <v>0</v>
      </c>
      <c r="R18" s="95">
        <v>0</v>
      </c>
      <c r="S18" s="62">
        <v>0</v>
      </c>
      <c r="T18" s="62">
        <v>0</v>
      </c>
      <c r="U18" s="83">
        <v>0</v>
      </c>
      <c r="V18" s="84">
        <v>0</v>
      </c>
      <c r="W18" s="85">
        <v>0</v>
      </c>
      <c r="X18" s="96">
        <v>0</v>
      </c>
      <c r="Y18" s="9"/>
    </row>
    <row r="19" spans="1:24" ht="90.75" customHeight="1">
      <c r="A19" s="160">
        <v>4</v>
      </c>
      <c r="B19" s="162" t="s">
        <v>17</v>
      </c>
      <c r="C19" s="228">
        <v>369747410</v>
      </c>
      <c r="D19" s="231">
        <v>92436824</v>
      </c>
      <c r="E19" s="50">
        <v>241126460</v>
      </c>
      <c r="F19" s="51">
        <v>51864570</v>
      </c>
      <c r="G19" s="51">
        <v>0</v>
      </c>
      <c r="H19" s="51">
        <v>0</v>
      </c>
      <c r="I19" s="51">
        <v>59010132.03578948</v>
      </c>
      <c r="J19" s="51">
        <v>14869571.94421053</v>
      </c>
      <c r="K19" s="51">
        <v>182116327.9642105</v>
      </c>
      <c r="L19" s="172">
        <v>36994998.05578947</v>
      </c>
      <c r="M19" s="87">
        <v>86</v>
      </c>
      <c r="N19" s="51">
        <v>0</v>
      </c>
      <c r="O19" s="51">
        <v>23</v>
      </c>
      <c r="P19" s="90">
        <v>63</v>
      </c>
      <c r="Q19" s="50">
        <v>49918327.54</v>
      </c>
      <c r="R19" s="51">
        <v>11299438.71</v>
      </c>
      <c r="S19" s="51">
        <v>0</v>
      </c>
      <c r="T19" s="51">
        <v>0</v>
      </c>
      <c r="U19" s="51">
        <v>18566664.08</v>
      </c>
      <c r="V19" s="51">
        <v>4270277.72</v>
      </c>
      <c r="W19" s="51">
        <v>31351663.46</v>
      </c>
      <c r="X19" s="90">
        <v>7029160.990000001</v>
      </c>
    </row>
    <row r="20" spans="1:24" ht="12.75">
      <c r="A20" s="160"/>
      <c r="B20" s="163" t="s">
        <v>39</v>
      </c>
      <c r="C20" s="229"/>
      <c r="D20" s="232"/>
      <c r="E20" s="56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173">
        <v>0</v>
      </c>
      <c r="M20" s="70">
        <v>0</v>
      </c>
      <c r="N20" s="47">
        <v>0</v>
      </c>
      <c r="O20" s="47">
        <v>0</v>
      </c>
      <c r="P20" s="71">
        <v>0</v>
      </c>
      <c r="Q20" s="56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71">
        <v>0</v>
      </c>
    </row>
    <row r="21" spans="1:24" ht="17.25" thickBot="1">
      <c r="A21" s="160"/>
      <c r="B21" s="164" t="s">
        <v>40</v>
      </c>
      <c r="C21" s="230"/>
      <c r="D21" s="233"/>
      <c r="E21" s="95">
        <v>241126460</v>
      </c>
      <c r="F21" s="62">
        <v>51864570</v>
      </c>
      <c r="G21" s="62">
        <v>0</v>
      </c>
      <c r="H21" s="62">
        <v>0</v>
      </c>
      <c r="I21" s="62">
        <v>58318458.9336</v>
      </c>
      <c r="J21" s="62">
        <v>15981564.4661</v>
      </c>
      <c r="K21" s="62">
        <v>182808001.0664</v>
      </c>
      <c r="L21" s="176">
        <v>35883005.5339</v>
      </c>
      <c r="M21" s="149">
        <v>86</v>
      </c>
      <c r="N21" s="72">
        <v>0</v>
      </c>
      <c r="O21" s="72">
        <v>23</v>
      </c>
      <c r="P21" s="73">
        <v>63</v>
      </c>
      <c r="Q21" s="95">
        <v>49918327.54</v>
      </c>
      <c r="R21" s="62">
        <v>11299438.71</v>
      </c>
      <c r="S21" s="62">
        <v>0</v>
      </c>
      <c r="T21" s="62">
        <v>0</v>
      </c>
      <c r="U21" s="62">
        <v>18566664.08</v>
      </c>
      <c r="V21" s="62">
        <v>4270277.72</v>
      </c>
      <c r="W21" s="62">
        <v>31351663.46</v>
      </c>
      <c r="X21" s="73">
        <v>7029160.990000001</v>
      </c>
    </row>
    <row r="22" spans="1:24" ht="65.25" customHeight="1" thickBot="1">
      <c r="A22" s="160">
        <v>5</v>
      </c>
      <c r="B22" s="165" t="s">
        <v>12</v>
      </c>
      <c r="C22" s="20">
        <v>1748803130</v>
      </c>
      <c r="D22" s="22">
        <v>466347514</v>
      </c>
      <c r="E22" s="78">
        <v>1814505999.53</v>
      </c>
      <c r="F22" s="74">
        <v>516288491.84</v>
      </c>
      <c r="G22" s="74">
        <v>871008186.79</v>
      </c>
      <c r="H22" s="74">
        <v>245989959.81</v>
      </c>
      <c r="I22" s="74">
        <v>345033658.19</v>
      </c>
      <c r="J22" s="74">
        <v>80264841.9</v>
      </c>
      <c r="K22" s="74">
        <v>598464154.55</v>
      </c>
      <c r="L22" s="177">
        <v>190033690.12</v>
      </c>
      <c r="M22" s="20">
        <v>64</v>
      </c>
      <c r="N22" s="74">
        <v>29</v>
      </c>
      <c r="O22" s="74" t="s">
        <v>57</v>
      </c>
      <c r="P22" s="22">
        <v>27</v>
      </c>
      <c r="Q22" s="75">
        <v>1035454208.87</v>
      </c>
      <c r="R22" s="76">
        <v>286731050.88</v>
      </c>
      <c r="S22" s="74">
        <v>542059908.3</v>
      </c>
      <c r="T22" s="74">
        <v>153662832.08</v>
      </c>
      <c r="U22" s="74">
        <v>174472188.2</v>
      </c>
      <c r="V22" s="74">
        <v>42976829.15</v>
      </c>
      <c r="W22" s="74">
        <v>318922112.37</v>
      </c>
      <c r="X22" s="77">
        <v>90091389.65</v>
      </c>
    </row>
    <row r="23" spans="1:24" ht="50.25" customHeight="1" thickBot="1">
      <c r="A23" s="160">
        <v>6</v>
      </c>
      <c r="B23" s="165" t="s">
        <v>13</v>
      </c>
      <c r="C23" s="20">
        <v>2081767315.1999998</v>
      </c>
      <c r="D23" s="22">
        <v>390331371.6</v>
      </c>
      <c r="E23" s="78">
        <v>2135462862.08</v>
      </c>
      <c r="F23" s="74">
        <v>412203097.62</v>
      </c>
      <c r="G23" s="74">
        <v>1460160831.68</v>
      </c>
      <c r="H23" s="74">
        <v>281159526.92</v>
      </c>
      <c r="I23" s="74">
        <v>0</v>
      </c>
      <c r="J23" s="74">
        <v>0</v>
      </c>
      <c r="K23" s="74">
        <v>675302030.3999999</v>
      </c>
      <c r="L23" s="177">
        <v>131043570.69999999</v>
      </c>
      <c r="M23" s="137">
        <v>178</v>
      </c>
      <c r="N23" s="150">
        <v>117</v>
      </c>
      <c r="O23" s="150">
        <v>0</v>
      </c>
      <c r="P23" s="151">
        <v>61</v>
      </c>
      <c r="Q23" s="78">
        <v>1384129037.09</v>
      </c>
      <c r="R23" s="74">
        <v>261780837.96</v>
      </c>
      <c r="S23" s="74">
        <v>978031641.96</v>
      </c>
      <c r="T23" s="74">
        <v>185132941.73</v>
      </c>
      <c r="U23" s="74">
        <v>0</v>
      </c>
      <c r="V23" s="74">
        <v>0</v>
      </c>
      <c r="W23" s="74">
        <v>406097395.1299999</v>
      </c>
      <c r="X23" s="77">
        <v>76647896.23000002</v>
      </c>
    </row>
    <row r="24" spans="1:29" ht="51.75" thickBot="1">
      <c r="A24" s="161">
        <v>7</v>
      </c>
      <c r="B24" s="166" t="s">
        <v>53</v>
      </c>
      <c r="C24" s="137">
        <v>806607950</v>
      </c>
      <c r="D24" s="151">
        <v>201651978</v>
      </c>
      <c r="E24" s="153">
        <v>806261820.32</v>
      </c>
      <c r="F24" s="153">
        <v>201565455.08</v>
      </c>
      <c r="G24" s="153">
        <v>293990301.36</v>
      </c>
      <c r="H24" s="153">
        <v>73497575.34</v>
      </c>
      <c r="I24" s="153">
        <v>0</v>
      </c>
      <c r="J24" s="153">
        <v>0</v>
      </c>
      <c r="K24" s="153">
        <v>512271518.96000004</v>
      </c>
      <c r="L24" s="155">
        <v>128067879.74000001</v>
      </c>
      <c r="M24" s="152">
        <v>232</v>
      </c>
      <c r="N24" s="150">
        <v>73</v>
      </c>
      <c r="O24" s="153">
        <v>0</v>
      </c>
      <c r="P24" s="154">
        <v>159</v>
      </c>
      <c r="Q24" s="153">
        <v>521545314.6500003</v>
      </c>
      <c r="R24" s="153">
        <v>130386328.66000006</v>
      </c>
      <c r="S24" s="153">
        <v>191351309.58000007</v>
      </c>
      <c r="T24" s="153">
        <v>47837827.390000015</v>
      </c>
      <c r="U24" s="153">
        <v>0</v>
      </c>
      <c r="V24" s="153">
        <v>0</v>
      </c>
      <c r="W24" s="153">
        <v>330194005.0700002</v>
      </c>
      <c r="X24" s="154">
        <v>82548501.27000004</v>
      </c>
      <c r="Y24" s="9"/>
      <c r="Z24" s="9"/>
      <c r="AA24" s="9"/>
      <c r="AB24" s="9"/>
      <c r="AC24" s="9"/>
    </row>
    <row r="25" spans="1:29" s="10" customFormat="1" ht="43.5" customHeight="1" thickBot="1">
      <c r="A25" s="21"/>
      <c r="B25" s="21" t="s">
        <v>1</v>
      </c>
      <c r="C25" s="169">
        <f>SUM(C10:C24)</f>
        <v>10146028743.2</v>
      </c>
      <c r="D25" s="86">
        <f>SUM(D10:D24)</f>
        <v>2435543431.6</v>
      </c>
      <c r="E25" s="168">
        <f>SUM(E10,E13,E16,E19,E22,E23,E24)</f>
        <v>10172609078.93</v>
      </c>
      <c r="F25" s="19">
        <f>SUM(F10,F13,F16,F19,F22,F23,F24)</f>
        <v>2472581243.54</v>
      </c>
      <c r="G25" s="19">
        <f>SUM(G10,G13,G16,G19,G22,G23,G24)</f>
        <v>3962625267.8300004</v>
      </c>
      <c r="H25" s="19">
        <f>SUM(H10,H13,H16,H19,H22,H23,H24)</f>
        <v>931860194.07</v>
      </c>
      <c r="I25" s="19">
        <f>SUM(I10,I13,I16,I19,I22,I23,I24)</f>
        <v>4241829779.2257895</v>
      </c>
      <c r="J25" s="19">
        <f aca="true" t="shared" si="0" ref="J25:W25">SUM(J10,J13,J16,J19,J22,J23,J24)</f>
        <v>1054580910.8442105</v>
      </c>
      <c r="K25" s="19">
        <f t="shared" si="0"/>
        <v>1968154031.8742104</v>
      </c>
      <c r="L25" s="178">
        <f t="shared" si="0"/>
        <v>486140138.6157895</v>
      </c>
      <c r="M25" s="169">
        <f t="shared" si="0"/>
        <v>692</v>
      </c>
      <c r="N25" s="19">
        <f t="shared" si="0"/>
        <v>319</v>
      </c>
      <c r="O25" s="19">
        <v>63</v>
      </c>
      <c r="P25" s="86">
        <f t="shared" si="0"/>
        <v>310</v>
      </c>
      <c r="Q25" s="168">
        <f t="shared" si="0"/>
        <v>6413103471.150001</v>
      </c>
      <c r="R25" s="19">
        <f t="shared" si="0"/>
        <v>1545324977.2100003</v>
      </c>
      <c r="S25" s="19">
        <f t="shared" si="0"/>
        <v>2553373874.84</v>
      </c>
      <c r="T25" s="19">
        <f t="shared" si="0"/>
        <v>597548139.2</v>
      </c>
      <c r="U25" s="19">
        <f t="shared" si="0"/>
        <v>2766880968.2799997</v>
      </c>
      <c r="V25" s="19">
        <f t="shared" si="0"/>
        <v>689889007.87</v>
      </c>
      <c r="W25" s="19">
        <f t="shared" si="0"/>
        <v>1092848628.03</v>
      </c>
      <c r="X25" s="86">
        <f>SUM(X10,X13,X16,X19,X22,X23,X24)</f>
        <v>257887830.14000008</v>
      </c>
      <c r="Z25" s="11"/>
      <c r="AA25" s="11"/>
      <c r="AB25" s="11"/>
      <c r="AC25" s="11"/>
    </row>
    <row r="26" spans="6:29" ht="12.75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20" ht="12.75">
      <c r="B27" s="186" t="s">
        <v>52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8"/>
      <c r="O27" s="188"/>
      <c r="P27" s="188"/>
      <c r="Q27" s="188"/>
      <c r="R27" s="188"/>
      <c r="S27" s="7"/>
      <c r="T27" s="7"/>
    </row>
    <row r="28" spans="2:25" ht="12.75">
      <c r="B28" s="186" t="s">
        <v>51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8"/>
      <c r="O28" s="188"/>
      <c r="P28" s="188"/>
      <c r="Q28" s="188"/>
      <c r="R28" s="188"/>
      <c r="S28" s="7"/>
      <c r="T28" s="7"/>
      <c r="U28" s="12"/>
      <c r="W28" s="12"/>
      <c r="Y28" s="12"/>
    </row>
    <row r="29" spans="2:23" ht="12.75">
      <c r="B29" s="216" t="s">
        <v>50</v>
      </c>
      <c r="C29" s="217"/>
      <c r="D29" s="217"/>
      <c r="E29" s="217"/>
      <c r="F29" s="217"/>
      <c r="G29" s="217"/>
      <c r="H29" s="217"/>
      <c r="I29" s="217"/>
      <c r="J29" s="217"/>
      <c r="K29" s="43"/>
      <c r="L29" s="43"/>
      <c r="M29" s="43"/>
      <c r="N29" s="43"/>
      <c r="O29" s="44"/>
      <c r="P29" s="43"/>
      <c r="Q29" s="43"/>
      <c r="R29" s="43"/>
      <c r="S29" s="7"/>
      <c r="T29" s="7"/>
      <c r="W29" s="12"/>
    </row>
    <row r="30" spans="2:24" ht="15.75">
      <c r="B30" s="14"/>
      <c r="C30" s="15"/>
      <c r="D30" s="15"/>
      <c r="E30" s="15"/>
      <c r="F30" s="15"/>
      <c r="G30" s="15"/>
      <c r="H30" s="15"/>
      <c r="I30" s="16"/>
      <c r="J30" s="15"/>
      <c r="K30" s="45"/>
      <c r="L30" s="46"/>
      <c r="M30" s="18"/>
      <c r="N30" s="7"/>
      <c r="O30" s="7"/>
      <c r="P30" s="7"/>
      <c r="Q30" s="7"/>
      <c r="R30" s="7"/>
      <c r="S30" s="7"/>
      <c r="T30" s="7"/>
      <c r="U30" s="12"/>
      <c r="X30" s="12"/>
    </row>
    <row r="31" spans="2:21" ht="12.75">
      <c r="B31" s="213" t="s">
        <v>58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5"/>
      <c r="O31" s="215"/>
      <c r="P31" s="215"/>
      <c r="Q31" s="215"/>
      <c r="R31" s="215"/>
      <c r="S31" s="18"/>
      <c r="T31" s="7"/>
      <c r="U31" s="12"/>
    </row>
    <row r="32" spans="2:21" ht="13.5" thickBot="1">
      <c r="B32" s="216" t="s">
        <v>59</v>
      </c>
      <c r="C32" s="217"/>
      <c r="D32" s="217"/>
      <c r="E32" s="217"/>
      <c r="F32" s="217"/>
      <c r="G32" s="217"/>
      <c r="H32" s="217"/>
      <c r="I32" s="217"/>
      <c r="J32" s="217"/>
      <c r="K32" s="13"/>
      <c r="L32" s="17"/>
      <c r="M32" s="12"/>
      <c r="U32" s="12"/>
    </row>
    <row r="33" spans="2:12" ht="53.25" customHeight="1">
      <c r="B33" s="102"/>
      <c r="C33" s="225" t="s">
        <v>60</v>
      </c>
      <c r="D33" s="226"/>
      <c r="E33" s="227"/>
      <c r="F33" s="222" t="s">
        <v>61</v>
      </c>
      <c r="G33" s="223"/>
      <c r="H33" s="224"/>
      <c r="I33" s="218" t="s">
        <v>62</v>
      </c>
      <c r="J33" s="221"/>
      <c r="K33" s="12"/>
      <c r="L33" s="12"/>
    </row>
    <row r="34" spans="2:19" ht="13.5" thickBot="1">
      <c r="B34" s="104"/>
      <c r="C34" s="105"/>
      <c r="D34" s="106"/>
      <c r="E34" s="107"/>
      <c r="F34" s="108" t="s">
        <v>69</v>
      </c>
      <c r="G34" s="109"/>
      <c r="H34" s="110"/>
      <c r="I34" s="219"/>
      <c r="J34" s="221"/>
      <c r="K34" s="12"/>
      <c r="R34" s="12"/>
      <c r="S34" s="12"/>
    </row>
    <row r="35" spans="2:11" ht="13.5" thickBot="1">
      <c r="B35" s="111"/>
      <c r="C35" s="112" t="s">
        <v>63</v>
      </c>
      <c r="D35" s="112" t="s">
        <v>64</v>
      </c>
      <c r="E35" s="112" t="s">
        <v>65</v>
      </c>
      <c r="F35" s="113" t="s">
        <v>63</v>
      </c>
      <c r="G35" s="113" t="s">
        <v>64</v>
      </c>
      <c r="H35" s="114" t="s">
        <v>65</v>
      </c>
      <c r="I35" s="220"/>
      <c r="J35" s="221"/>
      <c r="K35" s="12"/>
    </row>
    <row r="36" spans="2:10" ht="12.75">
      <c r="B36" s="115" t="s">
        <v>66</v>
      </c>
      <c r="C36" s="116"/>
      <c r="D36" s="117"/>
      <c r="E36" s="118"/>
      <c r="F36" s="119"/>
      <c r="G36" s="120"/>
      <c r="H36" s="121"/>
      <c r="I36" s="234"/>
      <c r="J36" s="181"/>
    </row>
    <row r="37" spans="2:10" ht="13.5" thickBot="1">
      <c r="B37" s="122" t="s">
        <v>67</v>
      </c>
      <c r="C37" s="123"/>
      <c r="D37" s="124"/>
      <c r="E37" s="125"/>
      <c r="F37" s="126"/>
      <c r="G37" s="127"/>
      <c r="H37" s="128"/>
      <c r="I37" s="235"/>
      <c r="J37" s="182"/>
    </row>
    <row r="38" spans="2:10" ht="25.5">
      <c r="B38" s="129" t="s">
        <v>68</v>
      </c>
      <c r="C38" s="130">
        <v>32628039</v>
      </c>
      <c r="D38" s="131">
        <v>29365235.1</v>
      </c>
      <c r="E38" s="132">
        <f>C38+D38</f>
        <v>61993274.1</v>
      </c>
      <c r="F38" s="130">
        <v>18543164.950000003</v>
      </c>
      <c r="G38" s="133">
        <v>16688848.38</v>
      </c>
      <c r="H38" s="134">
        <f>F38+G38</f>
        <v>35232013.330000006</v>
      </c>
      <c r="I38" s="135">
        <f>G38/D38</f>
        <v>0.5683199308014394</v>
      </c>
      <c r="J38" s="136"/>
    </row>
    <row r="39" spans="2:10" ht="12.75">
      <c r="B39" s="7"/>
      <c r="C39" s="7"/>
      <c r="D39" s="7"/>
      <c r="E39" s="42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18"/>
      <c r="J40" s="7"/>
    </row>
    <row r="41" spans="2:11" ht="12.75">
      <c r="B41" s="7"/>
      <c r="C41" s="7"/>
      <c r="D41" s="7"/>
      <c r="E41" s="7"/>
      <c r="F41" s="7"/>
      <c r="G41" s="18"/>
      <c r="H41" s="7"/>
      <c r="I41" s="18"/>
      <c r="J41" s="7"/>
      <c r="K41" s="12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6" spans="2:10" ht="12.75">
      <c r="B56" s="7"/>
      <c r="C56" s="7"/>
      <c r="D56" s="7"/>
      <c r="E56" s="7"/>
      <c r="F56" s="7"/>
      <c r="G56" s="7"/>
      <c r="H56" s="7"/>
      <c r="I56" s="7"/>
      <c r="J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</sheetData>
  <mergeCells count="35">
    <mergeCell ref="C19:C21"/>
    <mergeCell ref="D19:D21"/>
    <mergeCell ref="I36:I37"/>
    <mergeCell ref="B29:J29"/>
    <mergeCell ref="J36:J37"/>
    <mergeCell ref="B31:R31"/>
    <mergeCell ref="B32:J32"/>
    <mergeCell ref="I33:I35"/>
    <mergeCell ref="J33:J35"/>
    <mergeCell ref="F33:H33"/>
    <mergeCell ref="C33:E33"/>
    <mergeCell ref="C16:C18"/>
    <mergeCell ref="D16:D18"/>
    <mergeCell ref="W6:X6"/>
    <mergeCell ref="Q5:X5"/>
    <mergeCell ref="U6:V6"/>
    <mergeCell ref="S6:T6"/>
    <mergeCell ref="Q6:R6"/>
    <mergeCell ref="C5:D5"/>
    <mergeCell ref="E5:L5"/>
    <mergeCell ref="K6:L6"/>
    <mergeCell ref="A5:A8"/>
    <mergeCell ref="E6:F6"/>
    <mergeCell ref="C6:C7"/>
    <mergeCell ref="D6:D7"/>
    <mergeCell ref="I6:J6"/>
    <mergeCell ref="B5:B8"/>
    <mergeCell ref="B28:R28"/>
    <mergeCell ref="M5:P5"/>
    <mergeCell ref="B27:R27"/>
    <mergeCell ref="G6:H6"/>
    <mergeCell ref="C13:C15"/>
    <mergeCell ref="D13:D15"/>
    <mergeCell ref="C10:C12"/>
    <mergeCell ref="D10:D12"/>
  </mergeCells>
  <printOptions/>
  <pageMargins left="0.1968503937007874" right="0.2362204724409449" top="0.7874015748031497" bottom="0.1968503937007874" header="0.5118110236220472" footer="0.3937007874015748"/>
  <pageSetup fitToHeight="1" fitToWidth="1" horizontalDpi="600" verticalDpi="600" orientation="landscape" paperSize="9" scale="44" r:id="rId1"/>
  <headerFooter alignWithMargins="0">
    <oddHeader>&amp;L&amp;"Times New Roman,Tučné"&amp;12Príloha č. 10 
Prehľad realizácie opatrení so zvýšenou mierou intervencie 80:20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tomsova</dc:creator>
  <cp:keywords/>
  <dc:description/>
  <cp:lastModifiedBy>Juraj Polčič</cp:lastModifiedBy>
  <cp:lastPrinted>2008-02-20T09:31:20Z</cp:lastPrinted>
  <dcterms:created xsi:type="dcterms:W3CDTF">2005-02-28T15:11:48Z</dcterms:created>
  <dcterms:modified xsi:type="dcterms:W3CDTF">2008-02-20T09:31:24Z</dcterms:modified>
  <cp:category/>
  <cp:version/>
  <cp:contentType/>
  <cp:contentStatus/>
</cp:coreProperties>
</file>