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9320" windowHeight="10485" tabRatio="966" activeTab="0"/>
  </bookViews>
  <sheets>
    <sheet name="Príloha 1" sheetId="1" r:id="rId1"/>
    <sheet name="Príloha 2" sheetId="2" r:id="rId2"/>
    <sheet name="Príloha 3" sheetId="3" r:id="rId3"/>
    <sheet name="Príloha 4" sheetId="4" r:id="rId4"/>
    <sheet name="Príloha 5" sheetId="5" r:id="rId5"/>
    <sheet name="Príloha 6" sheetId="6" r:id="rId6"/>
    <sheet name="Príloha 7" sheetId="7" r:id="rId7"/>
    <sheet name="Príloha 8" sheetId="8" r:id="rId8"/>
    <sheet name="Príloha 9" sheetId="9" r:id="rId9"/>
    <sheet name="Príloha 10" sheetId="10" r:id="rId10"/>
    <sheet name="Príloha 11" sheetId="11" r:id="rId11"/>
    <sheet name="Príloha 12" sheetId="12" r:id="rId12"/>
    <sheet name="Príloha 13" sheetId="13" r:id="rId13"/>
    <sheet name="Príloha 14" sheetId="14" r:id="rId14"/>
    <sheet name="Príloha 15" sheetId="15" r:id="rId15"/>
    <sheet name="Príloha 16" sheetId="16" r:id="rId16"/>
    <sheet name="Príloha 17" sheetId="17" r:id="rId17"/>
    <sheet name="Príloha 18" sheetId="18" r:id="rId18"/>
    <sheet name="Príloha 19" sheetId="19" r:id="rId19"/>
    <sheet name="Príloha 20" sheetId="20" r:id="rId20"/>
    <sheet name="Príloha 21" sheetId="21" r:id="rId21"/>
    <sheet name="Príloha 22" sheetId="22" r:id="rId22"/>
    <sheet name="Príloha 23" sheetId="23" r:id="rId23"/>
    <sheet name="Príloha 24" sheetId="24" r:id="rId24"/>
    <sheet name="Príloha 25" sheetId="25" r:id="rId25"/>
    <sheet name="Príloha 26" sheetId="26" r:id="rId26"/>
    <sheet name="Príloha 27" sheetId="27" r:id="rId27"/>
    <sheet name="Príloha 28" sheetId="28" r:id="rId28"/>
    <sheet name="Príloha 29" sheetId="29" r:id="rId29"/>
    <sheet name="Príloha 30" sheetId="30" r:id="rId30"/>
    <sheet name="Príloha 31" sheetId="31" r:id="rId31"/>
    <sheet name="Príloha 32" sheetId="32" r:id="rId32"/>
    <sheet name="Príloha 33" sheetId="33" r:id="rId33"/>
    <sheet name="Príloha 34" sheetId="34" r:id="rId34"/>
    <sheet name="Príloha 35" sheetId="35" r:id="rId35"/>
  </sheets>
  <definedNames/>
  <calcPr fullCalcOnLoad="1"/>
</workbook>
</file>

<file path=xl/sharedStrings.xml><?xml version="1.0" encoding="utf-8"?>
<sst xmlns="http://schemas.openxmlformats.org/spreadsheetml/2006/main" count="1614" uniqueCount="700">
  <si>
    <t>článok 3 odsek 3, písm. b), f)  a h)</t>
  </si>
  <si>
    <r>
      <t>Stavby:</t>
    </r>
    <r>
      <rPr>
        <sz val="10"/>
        <rFont val="Times New Roman"/>
        <family val="1"/>
      </rPr>
      <t xml:space="preserve">1.700   admin budova súpisné číslo 112, na pozemku KN-C parc. č.884/3, 2.703   dielňa bez súpisného čísla, na pozemku na pozemku KN-C p.č. 884/11,3.703   sklad  bez súpisného čísla, na pozemku na pozemku KN-C p.č. 884/10,
4.703   sklad  bez súpisného čísla, na pozemku na pozemku KN-C p.č. 884/9, 5.703   sklad  bez súpisného čísla, na pozemku na pozemku KN-C p.č. 884/8, </t>
    </r>
    <r>
      <rPr>
        <b/>
        <sz val="10"/>
        <rFont val="Times New Roman"/>
        <family val="1"/>
      </rPr>
      <t xml:space="preserve">Pozemky: </t>
    </r>
    <r>
      <rPr>
        <sz val="10"/>
        <rFont val="Times New Roman"/>
        <family val="1"/>
      </rPr>
      <t xml:space="preserve">1.pozemok KN-C parc. č.884/1,  Zastavané plochy a nádvoria, o výmere 1820 m2,2.pozemok KN-C parc. č.884/3, Zastavané plochy a nádvoria, o výmere 201 m2, 3.pozemok KN-C parc. č.884/8, Zastavané plochy a nádvoria, o výmere 164 m2, 4.pozemok KN-C parc. č.884/9, Zastavané plochy a nádvoria, o výmere 283 m2, 5.pozemok KN-C parc. č.884/10, Zastavané plochy a nádvoria, o výmere 259 m2, 6.pozemok KN-C parc. č.884/11, Zastavané plochy a nádvoria, o výmere 411 m2, </t>
    </r>
    <r>
      <rPr>
        <b/>
        <sz val="10"/>
        <rFont val="Times New Roman"/>
        <family val="1"/>
      </rPr>
      <t xml:space="preserve">Neevidované na LV: </t>
    </r>
    <r>
      <rPr>
        <sz val="10"/>
        <rFont val="Times New Roman"/>
        <family val="1"/>
      </rPr>
      <t>1. plot a vonkajšie úpravy</t>
    </r>
  </si>
  <si>
    <r>
      <t>Stavby:</t>
    </r>
    <r>
      <rPr>
        <sz val="10.5"/>
        <rFont val="Times New Roman"/>
        <family val="1"/>
      </rPr>
      <t xml:space="preserve">1.  510 RODINNÝ DOM súpisné číslo 337, na pozemku  KN-C p. č. 854, </t>
    </r>
    <r>
      <rPr>
        <b/>
        <sz val="10.5"/>
        <rFont val="Times New Roman"/>
        <family val="1"/>
      </rPr>
      <t>Pozemky:</t>
    </r>
    <r>
      <rPr>
        <sz val="10.5"/>
        <rFont val="Times New Roman"/>
        <family val="1"/>
      </rPr>
      <t xml:space="preserve">1 . pozemok KN – C p. č. 854, Zastavané plochy a nádvoria, o výmere 368 m2, </t>
    </r>
    <r>
      <rPr>
        <b/>
        <sz val="10.5"/>
        <rFont val="Times New Roman"/>
        <family val="1"/>
      </rPr>
      <t>Neevidované na LV:</t>
    </r>
    <r>
      <rPr>
        <sz val="10.5"/>
        <rFont val="Times New Roman"/>
        <family val="1"/>
      </rPr>
      <t>1 dreváreň, 2. plot, 3. vodovodná prípojka, 4. kanalizačná prípojka, 5. spevnené plochy, 6.vonkajšie schody, Všetko na pozemku KN-C p.č. 854</t>
    </r>
  </si>
  <si>
    <r>
      <t>Stavby</t>
    </r>
    <r>
      <rPr>
        <sz val="10.5"/>
        <rFont val="Times New Roman"/>
        <family val="1"/>
      </rPr>
      <t xml:space="preserve">:1. 510, dvojdom, s.č. 122 na pozemku KN-C p.č. 3250/2, </t>
    </r>
    <r>
      <rPr>
        <b/>
        <sz val="10.5"/>
        <rFont val="Times New Roman"/>
        <family val="1"/>
      </rPr>
      <t>Pozemky</t>
    </r>
    <r>
      <rPr>
        <sz val="10.5"/>
        <rFont val="Times New Roman"/>
        <family val="1"/>
      </rPr>
      <t>: 1. pozemok KN-C p.č. 3250/2, Zastavané plochy a nádvoria, o výmere 78 m2, 2. pozemok KN–C  p. č. 3255/5, Zastavané plochy a nádvoria o výmere 574 m2,</t>
    </r>
    <r>
      <rPr>
        <b/>
        <sz val="10.5"/>
        <rFont val="Times New Roman"/>
        <family val="1"/>
      </rPr>
      <t xml:space="preserve"> Neevidované na LV:</t>
    </r>
    <r>
      <rPr>
        <sz val="10.5"/>
        <rFont val="Times New Roman"/>
        <family val="1"/>
      </rPr>
      <t>1. plot, 2. prípojka vody, 3. kanalizácia,4. žumpa, 5. vonkajšie schody</t>
    </r>
  </si>
  <si>
    <r>
      <t>Stavba:</t>
    </r>
    <r>
      <rPr>
        <sz val="10.5"/>
        <rFont val="Times New Roman"/>
        <family val="1"/>
      </rPr>
      <t>1. 400 Poľovnícka chata súp.č. 136 na pozemku KN–C parc.č. 749/2,</t>
    </r>
    <r>
      <rPr>
        <b/>
        <sz val="10.5"/>
        <rFont val="Times New Roman"/>
        <family val="1"/>
      </rPr>
      <t xml:space="preserve"> Pozemok:</t>
    </r>
    <r>
      <rPr>
        <sz val="10.5"/>
        <rFont val="Times New Roman"/>
        <family val="1"/>
      </rPr>
      <t xml:space="preserve">1. pozemok KN–C parc. číslo 749/2, Zastavané plochy a nádvoria, o výmere 62 m2, </t>
    </r>
    <r>
      <rPr>
        <b/>
        <sz val="10.5"/>
        <rFont val="Times New Roman"/>
        <family val="1"/>
      </rPr>
      <t xml:space="preserve">Stavby neevidované na LV: </t>
    </r>
    <r>
      <rPr>
        <sz val="10.5"/>
        <rFont val="Times New Roman"/>
        <family val="1"/>
      </rPr>
      <t>1. Prístrešok</t>
    </r>
  </si>
  <si>
    <r>
      <t>v</t>
    </r>
    <r>
      <rPr>
        <b/>
        <sz val="10.5"/>
        <rFont val="Times New Roman"/>
        <family val="1"/>
      </rPr>
      <t xml:space="preserve"> k. ú. Mochovce</t>
    </r>
    <r>
      <rPr>
        <sz val="10.5"/>
        <rFont val="Times New Roman"/>
        <family val="1"/>
      </rPr>
      <t>:1. podľa  Geometrického plánu č. 6/99 pod č. 334/99:- novovzniknuté pozemky k :pozemku KN-C parc.č. 1255/3, ostatné plochy o výmere 109912 m2, pozemku KN-C parc.č. 1255/3, ostatné plochy o výmere 109912 m2, pozemku KN-C parc.č. 1255/3, ostatné plochy o výmere 109912 m2, 2. podľa Geometrického plánu č. 25/05 pod č. 574/05:novovzniknuté pozemky:pozemok KN-C parc.č. 2009/6, ostatné plochy o výmere 5857 m2,pozemok KN-C parc.č. 2009/13, ostatné plochy o výmere 701 m2,pozemok KN-C parc.č. 2009/7, ostatné plochy o výmere 3181 m2,pozemok KN-C parc.č. 2009/11, ostatné plochy o výmere 945 m2,pozemok KN-C parc.č. 2009/15, zastavané plochy a nádvoria o výmere 806 m2,pozemok KN-C parc.č. 2009/10, ostatné plochy o výmere 1021 m2,pozemku KN-C parc.č. 2009/21, ostatné plochy o výmere 849 m2,pozemku KN-C parc.č. 2477/125, ostatné plochy o výmere 2953 m2,3. podľa Geometrického plánu č. 27/05 pod č. 571/05:novovzniknuté pozemky:pozemok KN-C parc.č. 2009/9, zastavané plochy a nádvoria o výmere 4221 m2,pozemok KN-C parc.č. 2009/23, zastavané plochy a nádvoria o výmere 247 m2,</t>
    </r>
  </si>
  <si>
    <t xml:space="preserve">Lesy SR/ k.ú.Strelníky/893 </t>
  </si>
  <si>
    <t>Lesy SR/ k.ú. Tisovec/110</t>
  </si>
  <si>
    <r>
      <t xml:space="preserve">Pozemky: </t>
    </r>
    <r>
      <rPr>
        <sz val="10.5"/>
        <rFont val="Times New Roman"/>
        <family val="1"/>
      </rPr>
      <t>1. pozemok KN-C p.č. 7107/3,  Zastavané plochy a nádvoria, o výmere 268 m2</t>
    </r>
  </si>
  <si>
    <t>Július Krajči, rod. Krajči</t>
  </si>
  <si>
    <r>
      <t>Pozemky:</t>
    </r>
    <r>
      <rPr>
        <sz val="10.5"/>
        <rFont val="Times New Roman"/>
        <family val="1"/>
      </rPr>
      <t>1. pozemok KN–C p.č. 2888/2, Zastavané plochy a nádvoria, o výmere  73 m2</t>
    </r>
  </si>
  <si>
    <t>Lesy SR/k. ú. Lošonec/451</t>
  </si>
  <si>
    <t xml:space="preserve">Lesy SR/ k. ú. Rybník nad Turcom/121 </t>
  </si>
  <si>
    <t xml:space="preserve">Lesy SR/k.ú.Divín/154 </t>
  </si>
  <si>
    <r>
      <t>Stavby</t>
    </r>
    <r>
      <rPr>
        <sz val="10.5"/>
        <rFont val="Times New Roman"/>
        <family val="1"/>
      </rPr>
      <t xml:space="preserve">:1. 400 lesovňa súp.č. 553 na pozemku KN–C parc.č. 2292/2, 2. 400 hosp. budova súp.č. 726 na pozemku KN–C parc.č. 2292/3, </t>
    </r>
    <r>
      <rPr>
        <b/>
        <sz val="10.5"/>
        <rFont val="Times New Roman"/>
        <family val="1"/>
      </rPr>
      <t>Pozemky</t>
    </r>
    <r>
      <rPr>
        <sz val="10.5"/>
        <rFont val="Times New Roman"/>
        <family val="1"/>
      </rPr>
      <t xml:space="preserve">: 1. pozemok KN-C parc.č. 2292/1 - Zastavané plochy a nádvoria o výmere 1463 m2, 2.  pozemok KN-C parc.č. 2292/2 - Zastavané plochy a nádvoria o výmere   107 m2, 3.  pozemok KN-C parc.č. 2292/3 - Zastavané plochy a nádvoria o výmere  66 m2, </t>
    </r>
    <r>
      <rPr>
        <b/>
        <sz val="10.5"/>
        <rFont val="Times New Roman"/>
        <family val="1"/>
      </rPr>
      <t>Neevidované na LV</t>
    </r>
    <r>
      <rPr>
        <sz val="10.5"/>
        <rFont val="Times New Roman"/>
        <family val="1"/>
      </rPr>
      <t>:1. Plot, Vonkajšie úpravy : 1. prípojka vody, 2. armatúrna šachta, 3. prípojka kanalizácie, 4. žumpa, 5. NN prípojka, 6. vonkajšie schody</t>
    </r>
  </si>
  <si>
    <r>
      <t>Stavby</t>
    </r>
    <r>
      <rPr>
        <sz val="10.5"/>
        <rFont val="Times New Roman"/>
        <family val="1"/>
      </rPr>
      <t xml:space="preserve">:1. 400 Hájenka  Stupka, súp.č. 778 na pozemku KN-C parc.č. 1796/2, 2. 400 Hospodárska budova, súp.č. 779 na pozemku KN-C parc.č. 1796/3, </t>
    </r>
    <r>
      <rPr>
        <b/>
        <sz val="10.5"/>
        <rFont val="Times New Roman"/>
        <family val="1"/>
      </rPr>
      <t>Pozemky:</t>
    </r>
    <r>
      <rPr>
        <sz val="10.5"/>
        <rFont val="Times New Roman"/>
        <family val="1"/>
      </rPr>
      <t>1. pozemok KN-C parc.č. 1796/1,  Zastavané plochy a nádvoria, o výmere 1 120 m2, 2. pozemok KN-C parc.č. 1796/2,  Zastavané plochy a nádvoria, o výmere 127 m2, 3. pozemok KN-C parc.č. 1796/3,  Zastavané plochy a nádvoria, o výmere 91 m2</t>
    </r>
  </si>
  <si>
    <t xml:space="preserve">Hydromeliorá-cie, š.p./k. ú.Benkova Potôň/1228 </t>
  </si>
  <si>
    <t xml:space="preserve">Lesy SR, š.p./k.ú. Skýcov/315 </t>
  </si>
  <si>
    <r>
      <t xml:space="preserve">Pozemky: </t>
    </r>
    <r>
      <rPr>
        <sz val="10.5"/>
        <rFont val="Times New Roman"/>
        <family val="1"/>
      </rPr>
      <t>1. pozemok KN–C p.č. 2203/7, Ostatné plochy o výmere  6025 m2, 2. pozemok KN–C p.č. 2203/16, Zastavané plochy a nádvoria o výmere 271m2</t>
    </r>
  </si>
  <si>
    <t>Ing. Ctibor Határ,  rod. Határ a manželka Júlia Határová,  rod. Paulisová</t>
  </si>
  <si>
    <t xml:space="preserve">Lesy SR, š.p./k.ú. Klížske Hradište/ 479 </t>
  </si>
  <si>
    <t>Eduard Hrmo, rod. Hrmo a manželka Oľga Hrmová, rod. Forgáčová</t>
  </si>
  <si>
    <t xml:space="preserve">Lesy SR, š.p./k.ú. Píla/99 </t>
  </si>
  <si>
    <r>
      <t>Pozemky:</t>
    </r>
    <r>
      <rPr>
        <sz val="10.5"/>
        <rFont val="Times New Roman"/>
        <family val="1"/>
      </rPr>
      <t xml:space="preserve"> 1. pozemok KN–C p.č. 195/5, Zastavané plochy a nádvoria ,o výmere 82 m2, 2. pozemok KN–C p.č. 195/17 Ostatné plochy, o výmere   846 m2</t>
    </r>
  </si>
  <si>
    <t>Radovan Rehák, rod. Rehák</t>
  </si>
  <si>
    <r>
      <t>Pozemky:</t>
    </r>
    <r>
      <rPr>
        <sz val="10.5"/>
        <rFont val="Times New Roman"/>
        <family val="1"/>
      </rPr>
      <t>1. pozemok KN–C p.č. 195/4, Zastavané plochy a nádvoria, o výmere 37 m2, 2. pozemok KN–C p.č. 195/18 Ostatné plochy,  o výmere  1115 m2</t>
    </r>
  </si>
  <si>
    <t xml:space="preserve">Lesy SR, š.p./ k.ú. Liptovská Teplička/980 </t>
  </si>
  <si>
    <t>Alžbeta Zavadská, rod. Lehotská</t>
  </si>
  <si>
    <t xml:space="preserve">Lesy SR, š.p./ k.ú. Helcmanovce/1044 </t>
  </si>
  <si>
    <t>Juraj Lajtmančík, rod Lajtmančík a manželka Zdenka Lajtmančíková, rod. Kazárová</t>
  </si>
  <si>
    <t>Lesy SR, š.p./k.ú. Oravská Polhora/805</t>
  </si>
  <si>
    <t>Lesy SR, š.p./k.ú. Trnavá Hora/1168</t>
  </si>
  <si>
    <r>
      <t xml:space="preserve">Stavby: </t>
    </r>
    <r>
      <rPr>
        <sz val="10.5"/>
        <rFont val="Times New Roman"/>
        <family val="1"/>
      </rPr>
      <t xml:space="preserve">1. 700 hájenka, súp. č. 629 postavená na pozemku KN–C parc.č. 2305/2, 2. 700 hospodárska budova, súp. č. 918 postavená na pozemku KN–C parc.č. 2305/4, </t>
    </r>
    <r>
      <rPr>
        <b/>
        <sz val="10.5"/>
        <rFont val="Times New Roman"/>
        <family val="1"/>
      </rPr>
      <t xml:space="preserve">Pozemky: </t>
    </r>
    <r>
      <rPr>
        <sz val="10.5"/>
        <rFont val="Times New Roman"/>
        <family val="1"/>
      </rPr>
      <t xml:space="preserve">1. pozemok KN-C parc.č. 2305/1, Zastavané plochy a nádvoria, o výmere 948 m2, 2. pozemok KN-C parc.č. 2305/2, Zastavané plochy a nádvoria, o výmere 168 m2, 3. pozemok KN-C parc.č. 2305/3, Zastavané plochy a nádvoria, o výmere   50 m2, 4. pozemok KN-C parc.č. 2305/4, Zastavané plochy a nádvoria, o výmere   48 m2, 5. pozemok KN-C parc.č. 2305/5, Zastavané plochy a nádvoria, o výmere   47 m2, </t>
    </r>
    <r>
      <rPr>
        <b/>
        <sz val="10.5"/>
        <rFont val="Times New Roman"/>
        <family val="1"/>
      </rPr>
      <t xml:space="preserve">Neevidované na LV: </t>
    </r>
    <r>
      <rPr>
        <sz val="10.5"/>
        <rFont val="Times New Roman"/>
        <family val="1"/>
      </rPr>
      <t>1. plot, 2. plot, Vonkajšie úpravy: 3. vonkajšie schody, 4. oporný múr, 4. spevnené plochy, 5. vodovodná prípojka, 6. kanalizačná prípojka, 7. žumpa a 8. suchý záchod</t>
    </r>
  </si>
  <si>
    <r>
      <t>Stavby:</t>
    </r>
    <r>
      <rPr>
        <sz val="10.5"/>
        <rFont val="Times New Roman"/>
        <family val="1"/>
      </rPr>
      <t xml:space="preserve">1. 400 hájenka, s.č. 402 na pozemku KN-C p.č. 409/2, 2. 400 hospodárska budova, s.č. 482 na pozemku KN-C p.č. 409/3, </t>
    </r>
    <r>
      <rPr>
        <b/>
        <sz val="10.5"/>
        <rFont val="Times New Roman"/>
        <family val="1"/>
      </rPr>
      <t>Pozemky:</t>
    </r>
    <r>
      <rPr>
        <sz val="10.5"/>
        <rFont val="Times New Roman"/>
        <family val="1"/>
      </rPr>
      <t xml:space="preserve">1.pozemok KN-C p.č. 409/1, Zastavané plochy a nádvoria, o výmere 731 m2, 2.pozemok KN-C p.č. 409/2, Zastavané plochy a nádvoria, o výmere 142 m2, 3.pozemok KN-C p.č. 409/3, Zastavané plochy a nádvoria, o výmere 123 m2, </t>
    </r>
    <r>
      <rPr>
        <b/>
        <sz val="10.5"/>
        <rFont val="Times New Roman"/>
        <family val="1"/>
      </rPr>
      <t>Neevidované na LV</t>
    </r>
    <r>
      <rPr>
        <sz val="10.5"/>
        <rFont val="Times New Roman"/>
        <family val="1"/>
      </rPr>
      <t>:1. prípojka vody, 2. vonkajšie schody, 3. spevnené plochy, 4. kanalizačný trativod</t>
    </r>
  </si>
  <si>
    <t>Lesy SR/k. ú.Želiezovce/675</t>
  </si>
  <si>
    <t>Lesy SR/k.ú. Brádno/150</t>
  </si>
  <si>
    <t>Július Borák, rod. Borák a manželka Janka Boráková, rod. Lacová</t>
  </si>
  <si>
    <t>Lesy SR/k.ú. Filier /76</t>
  </si>
  <si>
    <r>
      <t xml:space="preserve">podľa </t>
    </r>
    <r>
      <rPr>
        <b/>
        <sz val="10.5"/>
        <rFont val="Arial"/>
        <family val="0"/>
      </rPr>
      <t>§</t>
    </r>
    <r>
      <rPr>
        <b/>
        <sz val="10.5"/>
        <rFont val="Times New Roman"/>
        <family val="1"/>
      </rPr>
      <t>45a zákona 92/1991 Zb. o podmienkach prevodu majetku štátu v rezorte Ministerstva pôdohospodárstva SR za obdobie 01.07.2009-31.12.2009</t>
    </r>
  </si>
  <si>
    <t xml:space="preserve">Hydromeliorácie, š.p./k. ú.Budmerice/ LV č. 2001, LV č. 1612, LV č. 1610, LV č. 1602, LV č. 2468  </t>
  </si>
  <si>
    <t xml:space="preserve">3478/2009-250 </t>
  </si>
  <si>
    <r>
      <t xml:space="preserve">Stavby: </t>
    </r>
    <r>
      <rPr>
        <sz val="10.5"/>
        <rFont val="Times New Roman"/>
        <family val="1"/>
      </rPr>
      <t>Závlahová stavba: „ZP Budmerice“, objekt „rúrová sieť okruh „A“ (inventárne číslo 5201368023), časť závlahovej vetvy A2-1, ktorá je z AZC DN 300, v dĺžke 129,35 m, nachádzajúca sa na pozemkoch KN-C p.č.  513/26, 513/27, 513/36, 513/38 a 513/40 v k.ú. Budmerice, obec Budmerice</t>
    </r>
  </si>
  <si>
    <t>Prehľad o udelených predchádzajúcich súhlasoch na uzatvorenie zmlúv o odplatnom prevode vlastníctva majetku štátu spôsobom obchodnej verejnej súťaže</t>
  </si>
  <si>
    <t>Prehľad o udelených predchádzajúcich súhlasoch na uzatvorenie zmlúv o odplatnom prevode vlastníctva majetku štátu spôsobom priameho predaja</t>
  </si>
  <si>
    <t>P.Č.</t>
  </si>
  <si>
    <t>Správca/ K.ú./Číslo LV</t>
  </si>
  <si>
    <t>Identifikácia prebytočného NM štátu</t>
  </si>
  <si>
    <t>Kupujúci</t>
  </si>
  <si>
    <t xml:space="preserve">Kúpna cena </t>
  </si>
  <si>
    <t>€</t>
  </si>
  <si>
    <t>Sk</t>
  </si>
  <si>
    <t>Lesy SR/k.ú. Turecká/76</t>
  </si>
  <si>
    <t>Ing. Róbert  Štroffek, rod. Štroffek a manželka Ing. Slávka Štroffeková, rod. Vojčarčíková</t>
  </si>
  <si>
    <t>Lesy SR/k.ú. Limbach/292</t>
  </si>
  <si>
    <r>
      <t>Pozemok:</t>
    </r>
    <r>
      <rPr>
        <sz val="10.5"/>
        <rFont val="Times New Roman"/>
        <family val="1"/>
      </rPr>
      <t>1. pozemok KN – C parc. č. 1830/12, Zastavané plochy a nádvoria o výmere 51 m2</t>
    </r>
    <r>
      <rPr>
        <b/>
        <sz val="10.5"/>
        <rFont val="Times New Roman"/>
        <family val="1"/>
      </rPr>
      <t xml:space="preserve">
</t>
    </r>
  </si>
  <si>
    <t>JUDr. Albert Važan, rod. Važan</t>
  </si>
  <si>
    <t>Lesy SR/k.ú. Horná Súča/406</t>
  </si>
  <si>
    <r>
      <t>Stavba:</t>
    </r>
    <r>
      <rPr>
        <sz val="10.5"/>
        <rFont val="Times New Roman"/>
        <family val="1"/>
      </rPr>
      <t>1. 700 Horná chata - Futerňa súp.č. 1171 na pozemku parc. KN – C č. 13132/6,</t>
    </r>
    <r>
      <rPr>
        <b/>
        <sz val="10.5"/>
        <rFont val="Times New Roman"/>
        <family val="1"/>
      </rPr>
      <t>Pozemok</t>
    </r>
    <r>
      <rPr>
        <sz val="10.5"/>
        <rFont val="Times New Roman"/>
        <family val="1"/>
      </rPr>
      <t>:1.pozemok KN-C č. 13132/6, Zastavané plochy a  nádvoria o výmere 41 m2</t>
    </r>
  </si>
  <si>
    <t>Lesy SR/k.ú. Dolná Súča/548</t>
  </si>
  <si>
    <r>
      <t>Pozemky</t>
    </r>
    <r>
      <rPr>
        <sz val="10.5"/>
        <rFont val="Times New Roman"/>
        <family val="1"/>
      </rPr>
      <t xml:space="preserve">: 1. pozemok KN–C parc. č. 1830/13,  zastavané plochy a nádvoria o výmere 61 m2 </t>
    </r>
    <r>
      <rPr>
        <b/>
        <sz val="10.5"/>
        <rFont val="Times New Roman"/>
        <family val="1"/>
      </rPr>
      <t xml:space="preserve">
</t>
    </r>
  </si>
  <si>
    <t>Ladislav Eliáš, rod. Eliáš a manželka Eva Eliášová, rod. Neuová</t>
  </si>
  <si>
    <t>Lesy SR/Horná Súča/4923</t>
  </si>
  <si>
    <t>Lesy SR/k.ú. Meliata/43</t>
  </si>
  <si>
    <t>Jozef Pocklan., rod Pocklan a manželka Jindřiška Pocklanová, rod. Mikulášková</t>
  </si>
  <si>
    <r>
      <t>Pozemky:</t>
    </r>
    <r>
      <rPr>
        <sz val="10.5"/>
        <rFont val="Times New Roman"/>
        <family val="1"/>
      </rPr>
      <t xml:space="preserve">1.pozemok KN – C parc. č. 1830/14, Zastavané plochy a nádvoria o výmere 84 m2
</t>
    </r>
  </si>
  <si>
    <t>Ján Galla, rod. Galla</t>
  </si>
  <si>
    <t>Lesy SR/ k.ú. Giraltovce/ 425</t>
  </si>
  <si>
    <t>Stanislav Kurečaj KDV</t>
  </si>
  <si>
    <t>Lesy SR/ k.ú. Donovaly/ 58</t>
  </si>
  <si>
    <r>
      <t>Pozemky</t>
    </r>
    <r>
      <rPr>
        <sz val="10.5"/>
        <rFont val="Times New Roman"/>
        <family val="1"/>
      </rPr>
      <t>:1.pozemok KN – C číslo  3624/2, Zastavané plochy a nádvoria o výmere 130 m2, 2.pozemok KN – C číslo  3624/3, Zastavané plochy a nádvoria o výmere  180 m2</t>
    </r>
  </si>
  <si>
    <t>Lesy SR/ k.ú. Slanica/ 51</t>
  </si>
  <si>
    <r>
      <t>Pozemky</t>
    </r>
    <r>
      <rPr>
        <sz val="10.5"/>
        <rFont val="Times New Roman"/>
        <family val="1"/>
      </rPr>
      <t>:1.pozemok KN – C číslo  25/50, Zastavané plochy a nádvoria o výmere 79 m2, 2.pozemok KN – C číslo  25/137, Zastavané plochy a nádvoria o výmere 598m2</t>
    </r>
  </si>
  <si>
    <t>Igor Janckulík, rod. Janckulík a manželka Mária Janckulíková, rod. Plaváková</t>
  </si>
  <si>
    <t>Lesy SR/ k.ú. Lokca/ 940</t>
  </si>
  <si>
    <r>
      <t xml:space="preserve">Pozemky: </t>
    </r>
    <r>
      <rPr>
        <sz val="10.5"/>
        <rFont val="Times New Roman"/>
        <family val="1"/>
      </rPr>
      <t xml:space="preserve"> 1. pozemok KN–C číslo 193/1, Zastavané plochy a nádvoria o výmere 727 m2,  2. pozemok KN–C číslo 193/3, Zastavané plochy a nádvoria o výmere 702 m2, 3. pozemok KN–C číslo 193/4, Zastavané plochy a nádvoria o výmere 55 m2, 4. pozemok KN–C číslo 193/5, Zastavané plochy a nádvoria o výmere 414 m2, 5. pozemok KN–C číslo 192/2, Zastavané plochy a nádvoria o výmere 5 222 m2, 6. pozemok KN–C číslo 192/4, Zastavané plochy a nádvoria o výmere 862 m2,
 7. pozemok KN–C číslo 192/5, Zastavané plochy a nádvoria o výmere 96 m2,  8. pozemok KN–C číslo 192/6, Zastavané plochy a nádvoria o výmere 220 m2, 9. pozemok KN–C číslo 192/7, Zastavané plochy a nádvoria o výmere 98 m2, 10.pozemok KN–C číslo 192/8,  Zastavané plochy a nádvoria o výmere 3 587 m2, 11.pozemok KN–C číslo 192/9,  Zastavané plochy a nádvoria o výmere 780 m2</t>
    </r>
  </si>
  <si>
    <t>SPOLU:</t>
  </si>
  <si>
    <r>
      <t>Stavby</t>
    </r>
    <r>
      <rPr>
        <sz val="10.5"/>
        <rFont val="Times New Roman"/>
        <family val="1"/>
      </rPr>
      <t xml:space="preserve">:1. 700 BUDOVA, súp. č. 186, na pozemku KN - C parc. č. 1451, </t>
    </r>
    <r>
      <rPr>
        <b/>
        <sz val="10.5"/>
        <rFont val="Times New Roman"/>
        <family val="1"/>
      </rPr>
      <t>Pozemky:</t>
    </r>
    <r>
      <rPr>
        <sz val="10.5"/>
        <rFont val="Times New Roman"/>
        <family val="1"/>
      </rPr>
      <t xml:space="preserve">1. Pozemok KN – C parc. č. 1451, Zastavané plochy a nádvoria o výmere 630 m2, </t>
    </r>
    <r>
      <rPr>
        <b/>
        <sz val="10.5"/>
        <rFont val="Times New Roman"/>
        <family val="1"/>
      </rPr>
      <t>Neevidované na LV</t>
    </r>
    <r>
      <rPr>
        <sz val="10.5"/>
        <rFont val="Times New Roman"/>
        <family val="1"/>
      </rPr>
      <t>:1.drobná stavba - nadobudol výstavbou v roku 1920, 2. plot od ulice, 3. plot predzáhradky, 4. kopaná studňa, Vonkajšie úpravy : 5. prípojka vody, 6. prípojka elektro, 7. betónový chodník, 8. vonkajšie schody</t>
    </r>
  </si>
  <si>
    <r>
      <t>Pozemky</t>
    </r>
    <r>
      <rPr>
        <sz val="10.5"/>
        <rFont val="Times New Roman"/>
        <family val="1"/>
      </rPr>
      <t>:1.pozemok KN-C p.č. 1591/4,  Zastavané plochy a nádvoria o výmere 286 m2</t>
    </r>
  </si>
  <si>
    <t>Prehľad o odplatnom prevode vlastnictva prebytočného nehnuteľného majetku štátu podľa zákona NR SR č. 278/1993 Z. z. o správe</t>
  </si>
  <si>
    <t>majetku štátu v znení neskorších predpisov v rezorte Ministerstva pôdohospodárstva SR za obdobie 01.07.2009 - 31.12.2009</t>
  </si>
  <si>
    <t xml:space="preserve">Správca </t>
  </si>
  <si>
    <t>Identifikácia prebytočného nehnuteľného majetku štátu</t>
  </si>
  <si>
    <t>Primeraná cena stanovená podľa znaleckého posudku</t>
  </si>
  <si>
    <t>Kúpna cena</t>
  </si>
  <si>
    <t>Spôsob prevodu podľa zákona NR SR č. 278/1993 Z.z.</t>
  </si>
  <si>
    <t xml:space="preserve"> €</t>
  </si>
  <si>
    <t xml:space="preserve">ŠL TANAP </t>
  </si>
  <si>
    <r>
      <t>pozemok</t>
    </r>
    <r>
      <rPr>
        <sz val="11"/>
        <rFont val="Times New Roman"/>
        <family val="1"/>
      </rPr>
      <t xml:space="preserve"> - KN-C p.č. 500/2 - zastavané plochy a nádvoria o výmere 10 m</t>
    </r>
    <r>
      <rPr>
        <vertAlign val="superscript"/>
        <sz val="11"/>
        <rFont val="Times New Roman"/>
        <family val="1"/>
      </rPr>
      <t>2</t>
    </r>
    <r>
      <rPr>
        <sz val="11"/>
        <rFont val="Times New Roman"/>
        <family val="1"/>
      </rPr>
      <t xml:space="preserve"> a KN-C p.č. 771/2 - zastavané plochy a nádvoria o výmere 65 m</t>
    </r>
    <r>
      <rPr>
        <vertAlign val="superscript"/>
        <sz val="11"/>
        <rFont val="Times New Roman"/>
        <family val="1"/>
      </rPr>
      <t>2</t>
    </r>
    <r>
      <rPr>
        <sz val="11"/>
        <rFont val="Times New Roman"/>
        <family val="1"/>
      </rPr>
      <t>, LV 870, k.ú Štôla</t>
    </r>
  </si>
  <si>
    <t>podľa § 8 ods. 2</t>
  </si>
  <si>
    <t xml:space="preserve">RVPS Senica </t>
  </si>
  <si>
    <r>
      <t xml:space="preserve">pozemok - </t>
    </r>
    <r>
      <rPr>
        <sz val="11"/>
        <rFont val="Times New Roman"/>
        <family val="1"/>
      </rPr>
      <t>p.č. 4493/4 zastavané plochy a nádvoria o výmere 64 m</t>
    </r>
    <r>
      <rPr>
        <vertAlign val="superscript"/>
        <sz val="11"/>
        <rFont val="Times New Roman"/>
        <family val="1"/>
      </rPr>
      <t>2</t>
    </r>
    <r>
      <rPr>
        <sz val="11"/>
        <rFont val="Times New Roman"/>
        <family val="1"/>
      </rPr>
      <t xml:space="preserve">, </t>
    </r>
    <r>
      <rPr>
        <b/>
        <sz val="11"/>
        <rFont val="Times New Roman"/>
        <family val="1"/>
      </rPr>
      <t>stavba</t>
    </r>
    <r>
      <rPr>
        <sz val="11"/>
        <rFont val="Times New Roman"/>
        <family val="1"/>
      </rPr>
      <t xml:space="preserve"> - rekreačná chata Javorina I., s.č. 1357 na p.č. 4493/4, LV 722, k.ú. Sučany</t>
    </r>
  </si>
  <si>
    <t>Peter Oborák, Bánov</t>
  </si>
  <si>
    <t>podľa § 8a ods. 4</t>
  </si>
  <si>
    <r>
      <t>pozemok</t>
    </r>
    <r>
      <rPr>
        <sz val="11"/>
        <rFont val="Times New Roman"/>
        <family val="1"/>
      </rPr>
      <t xml:space="preserve"> - p.č. 4493/4 zastavané plochy a nádvoria o výmere 64 m</t>
    </r>
    <r>
      <rPr>
        <vertAlign val="superscript"/>
        <sz val="11"/>
        <rFont val="Times New Roman"/>
        <family val="1"/>
      </rPr>
      <t>2</t>
    </r>
    <r>
      <rPr>
        <sz val="11"/>
        <rFont val="Times New Roman"/>
        <family val="1"/>
      </rPr>
      <t xml:space="preserve">, </t>
    </r>
    <r>
      <rPr>
        <b/>
        <sz val="11"/>
        <rFont val="Times New Roman"/>
        <family val="1"/>
      </rPr>
      <t>stavba</t>
    </r>
    <r>
      <rPr>
        <sz val="11"/>
        <rFont val="Times New Roman"/>
        <family val="1"/>
      </rPr>
      <t xml:space="preserve"> - rekreačná chata Javorina II., s.č. 1357 na p.č. 4493/4, LV 722, k.ú. Sučany</t>
    </r>
  </si>
  <si>
    <t>4.</t>
  </si>
  <si>
    <t>RVPS Nové Zámky</t>
  </si>
  <si>
    <r>
      <t>pozemky - z</t>
    </r>
    <r>
      <rPr>
        <sz val="11"/>
        <rFont val="Times New Roman"/>
        <family val="1"/>
      </rPr>
      <t>astavané plochy a nádvoria KN-C: p.č. 1051/1, p.č. 1051/2, p.č. 1051/3, p.č. 1051/4, k.ú. Štúrovo, s</t>
    </r>
    <r>
      <rPr>
        <b/>
        <sz val="11"/>
        <rFont val="Times New Roman"/>
        <family val="1"/>
      </rPr>
      <t>tavby</t>
    </r>
    <r>
      <rPr>
        <sz val="11"/>
        <rFont val="Times New Roman"/>
        <family val="1"/>
      </rPr>
      <t xml:space="preserve"> - veterinárna ošetrovňa súp. č. 254, garáž súp. č. 2626, garáž súp. č. 2627, kú. Štúrovo</t>
    </r>
  </si>
  <si>
    <t>Ján Šipoš s manželkou, Štúrovo</t>
  </si>
  <si>
    <t>podľa § 8a</t>
  </si>
  <si>
    <t>5.</t>
  </si>
  <si>
    <r>
      <t xml:space="preserve">pozemky </t>
    </r>
    <r>
      <rPr>
        <sz val="11"/>
        <rFont val="Times New Roman"/>
        <family val="1"/>
      </rPr>
      <t>- zastavané plochy a nádvoria KN-C: p.č. 4512/2, p.č. 4455/3, p.č. 4455/5, p.č. 4455/6, p.č. 4455/7, p.č 4455/8, p.č. 4455/9 a p.č. 4440/35, LV 119, k.ú. Tatranská Lomnica</t>
    </r>
  </si>
  <si>
    <t>Tatranské lanové dráhy, a.s., T.Lomnica</t>
  </si>
  <si>
    <t>6.</t>
  </si>
  <si>
    <t>NLC</t>
  </si>
  <si>
    <r>
      <t>Pozemky</t>
    </r>
    <r>
      <rPr>
        <sz val="11"/>
        <rFont val="Times New Roman"/>
        <family val="1"/>
      </rPr>
      <t xml:space="preserve"> - KN-C zastavané plochy a nádvoria p.č.827/1 o výmere 86 m</t>
    </r>
    <r>
      <rPr>
        <vertAlign val="superscript"/>
        <sz val="11"/>
        <rFont val="Times New Roman"/>
        <family val="1"/>
      </rPr>
      <t>2</t>
    </r>
    <r>
      <rPr>
        <sz val="11"/>
        <rFont val="Times New Roman"/>
        <family val="1"/>
      </rPr>
      <t>, k.ú. Piešťany</t>
    </r>
  </si>
  <si>
    <t>Ivana Tomková, Piešťany</t>
  </si>
  <si>
    <t>7.</t>
  </si>
  <si>
    <r>
      <t>Pozemky</t>
    </r>
    <r>
      <rPr>
        <sz val="11"/>
        <rFont val="Times New Roman"/>
        <family val="1"/>
      </rPr>
      <t xml:space="preserve"> - KN-C zastavané plochy a nádvoria p.č.331 o výmere 236 m</t>
    </r>
    <r>
      <rPr>
        <vertAlign val="superscript"/>
        <sz val="11"/>
        <rFont val="Times New Roman"/>
        <family val="1"/>
      </rPr>
      <t>2</t>
    </r>
    <r>
      <rPr>
        <sz val="11"/>
        <rFont val="Times New Roman"/>
        <family val="1"/>
      </rPr>
      <t xml:space="preserve">, k.ú. Poprad, </t>
    </r>
    <r>
      <rPr>
        <b/>
        <sz val="11"/>
        <rFont val="Times New Roman"/>
        <family val="1"/>
      </rPr>
      <t>Stavba</t>
    </r>
    <r>
      <rPr>
        <sz val="11"/>
        <rFont val="Times New Roman"/>
        <family val="1"/>
      </rPr>
      <t xml:space="preserve"> - budova súp. č. 345</t>
    </r>
  </si>
  <si>
    <t>Ing. Peter Slávkovský s manželkou, Gánovce</t>
  </si>
  <si>
    <t>8.</t>
  </si>
  <si>
    <t>RVPS Poprad</t>
  </si>
  <si>
    <r>
      <t>Pozemky</t>
    </r>
    <r>
      <rPr>
        <sz val="11"/>
        <rFont val="Times New Roman"/>
        <family val="1"/>
      </rPr>
      <t xml:space="preserve"> -  </t>
    </r>
    <r>
      <rPr>
        <b/>
        <sz val="11"/>
        <rFont val="Times New Roman"/>
        <family val="1"/>
      </rPr>
      <t>Stavba</t>
    </r>
    <r>
      <rPr>
        <sz val="11"/>
        <rFont val="Times New Roman"/>
        <family val="1"/>
      </rPr>
      <t xml:space="preserve"> - rekreačná chata súp. č. 1082, k.ú. Vyšné Ružbachy</t>
    </r>
  </si>
  <si>
    <t>Peter Hudák s manželkou, Stará Ľubovňa</t>
  </si>
  <si>
    <t>9.</t>
  </si>
  <si>
    <r>
      <t>Pozemky</t>
    </r>
    <r>
      <rPr>
        <sz val="11"/>
        <rFont val="Times New Roman"/>
        <family val="1"/>
      </rPr>
      <t xml:space="preserve"> - KN-C zastavané plochy a nádvoria p.č.583/2 o výmere 82 m</t>
    </r>
    <r>
      <rPr>
        <vertAlign val="superscript"/>
        <sz val="11"/>
        <rFont val="Times New Roman"/>
        <family val="1"/>
      </rPr>
      <t>2</t>
    </r>
    <r>
      <rPr>
        <sz val="11"/>
        <rFont val="Times New Roman"/>
        <family val="1"/>
      </rPr>
      <t xml:space="preserve">, k.ú. Modrová, </t>
    </r>
    <r>
      <rPr>
        <b/>
        <sz val="11"/>
        <rFont val="Times New Roman"/>
        <family val="1"/>
      </rPr>
      <t>Stavba</t>
    </r>
    <r>
      <rPr>
        <sz val="11"/>
        <rFont val="Times New Roman"/>
        <family val="1"/>
      </rPr>
      <t xml:space="preserve"> - chata súp. č. 277, k.ú. Modrová</t>
    </r>
  </si>
  <si>
    <t>Roderich MT, s.r.o.</t>
  </si>
  <si>
    <t>10.</t>
  </si>
  <si>
    <r>
      <t>pozemok</t>
    </r>
    <r>
      <rPr>
        <sz val="11"/>
        <rFont val="Times New Roman"/>
        <family val="1"/>
      </rPr>
      <t xml:space="preserve"> -  pč. 85/1 zastavané plochy a nádvoria o výmere 980 m</t>
    </r>
    <r>
      <rPr>
        <vertAlign val="superscript"/>
        <sz val="11"/>
        <rFont val="Times New Roman"/>
        <family val="1"/>
      </rPr>
      <t>2</t>
    </r>
    <r>
      <rPr>
        <sz val="11"/>
        <rFont val="Times New Roman"/>
        <family val="1"/>
      </rPr>
      <t xml:space="preserve">, </t>
    </r>
    <r>
      <rPr>
        <b/>
        <sz val="11"/>
        <rFont val="Times New Roman"/>
        <family val="1"/>
      </rPr>
      <t>stavba</t>
    </r>
    <r>
      <rPr>
        <sz val="11"/>
        <rFont val="Times New Roman"/>
        <family val="1"/>
      </rPr>
      <t xml:space="preserve"> - s.č. 429 na parc. 85/1, LV 3807, k.ú. Holíč</t>
    </r>
  </si>
  <si>
    <t>BENZA X, a.s. Holíč</t>
  </si>
  <si>
    <t>11.</t>
  </si>
  <si>
    <t>TSÚP SKTC-106 Rovinka</t>
  </si>
  <si>
    <r>
      <t>stavba</t>
    </r>
    <r>
      <rPr>
        <sz val="11"/>
        <rFont val="Times New Roman"/>
        <family val="1"/>
      </rPr>
      <t xml:space="preserve"> - budova na pozemku p.č. 242, LV 1339.k.ú. Rovinka</t>
    </r>
  </si>
  <si>
    <t>OSPRA-INVEST spol.s.r.o. Bratislava</t>
  </si>
  <si>
    <t>12.</t>
  </si>
  <si>
    <t>VÚPOP</t>
  </si>
  <si>
    <r>
      <t>Stavba -rekreačná c</t>
    </r>
    <r>
      <rPr>
        <sz val="11"/>
        <rFont val="Times New Roman"/>
        <family val="1"/>
      </rPr>
      <t>hata s.č. 921 bez pozemku na p.č. 2593/32, LV č. 2905, k.ú. Rohožník</t>
    </r>
  </si>
  <si>
    <t>Ing. Peter Pokorný s manželkou, Malacky</t>
  </si>
  <si>
    <t>13.</t>
  </si>
  <si>
    <r>
      <t xml:space="preserve">Pozemky KN-C </t>
    </r>
    <r>
      <rPr>
        <sz val="11"/>
        <rFont val="Times New Roman"/>
        <family val="1"/>
      </rPr>
      <t>zastavané plochy a nádvoria - p.č. 183 o výmere 1704 m</t>
    </r>
    <r>
      <rPr>
        <vertAlign val="superscript"/>
        <sz val="11"/>
        <rFont val="Times New Roman"/>
        <family val="1"/>
      </rPr>
      <t>2</t>
    </r>
    <r>
      <rPr>
        <sz val="11"/>
        <rFont val="Times New Roman"/>
        <family val="1"/>
      </rPr>
      <t xml:space="preserve"> a p.č. 186/7 o výmere 298 m</t>
    </r>
    <r>
      <rPr>
        <vertAlign val="superscript"/>
        <sz val="11"/>
        <rFont val="Times New Roman"/>
        <family val="1"/>
      </rPr>
      <t>2</t>
    </r>
    <r>
      <rPr>
        <sz val="11"/>
        <rFont val="Times New Roman"/>
        <family val="1"/>
      </rPr>
      <t>, k.ú. Tatranská Javorina, LV 4</t>
    </r>
  </si>
  <si>
    <t>TATRA nord, s.r.o., Tatranská Javorina</t>
  </si>
  <si>
    <t>14.</t>
  </si>
  <si>
    <t>RVPS Rožňava</t>
  </si>
  <si>
    <r>
      <t xml:space="preserve">Pozemok - </t>
    </r>
    <r>
      <rPr>
        <sz val="11"/>
        <rFont val="Times New Roman"/>
        <family val="1"/>
      </rPr>
      <t xml:space="preserve">zastavané plochy a nádvoria p.č. 1296/2 o výmere 50 m2 a </t>
    </r>
    <r>
      <rPr>
        <b/>
        <sz val="11"/>
        <rFont val="Times New Roman"/>
        <family val="1"/>
      </rPr>
      <t>Stavba</t>
    </r>
    <r>
      <rPr>
        <sz val="11"/>
        <rFont val="Times New Roman"/>
        <family val="1"/>
      </rPr>
      <t xml:space="preserve"> - chata s.č. 94 na p.č. 1296/2, LV č. 770, k.ú. Ochtiná </t>
    </r>
  </si>
  <si>
    <t>Ing. Ľudovít Jolšvai s manželkou, Košice-Staré Mesto</t>
  </si>
  <si>
    <t>15.</t>
  </si>
  <si>
    <t>RVPS Rimavská Sobota</t>
  </si>
  <si>
    <r>
      <t>p</t>
    </r>
    <r>
      <rPr>
        <b/>
        <sz val="11"/>
        <rFont val="Times New Roman"/>
        <family val="1"/>
      </rPr>
      <t>ozemok</t>
    </r>
    <r>
      <rPr>
        <sz val="11"/>
        <rFont val="Times New Roman"/>
        <family val="1"/>
      </rPr>
      <t xml:space="preserve"> p.č. 260/20 -zastavané plochy a nádvoria o výmere 174 m</t>
    </r>
    <r>
      <rPr>
        <vertAlign val="superscript"/>
        <sz val="11"/>
        <rFont val="Times New Roman"/>
        <family val="1"/>
      </rPr>
      <t>2</t>
    </r>
    <r>
      <rPr>
        <sz val="11"/>
        <rFont val="Times New Roman"/>
        <family val="1"/>
      </rPr>
      <t>, LV č. 2774 k.ú. Tomášová</t>
    </r>
  </si>
  <si>
    <t>Ing. Jana Bottová, Rimavská Sobota</t>
  </si>
  <si>
    <t>16.</t>
  </si>
  <si>
    <r>
      <t>p</t>
    </r>
    <r>
      <rPr>
        <b/>
        <sz val="11"/>
        <rFont val="Times New Roman"/>
        <family val="1"/>
      </rPr>
      <t>ozemok</t>
    </r>
    <r>
      <rPr>
        <sz val="11"/>
        <rFont val="Times New Roman"/>
        <family val="1"/>
      </rPr>
      <t xml:space="preserve"> p.č. 261/2 -zastavané plochy a nádvoria o výmere 107 m</t>
    </r>
    <r>
      <rPr>
        <vertAlign val="superscript"/>
        <sz val="11"/>
        <rFont val="Times New Roman"/>
        <family val="1"/>
      </rPr>
      <t>2</t>
    </r>
    <r>
      <rPr>
        <sz val="11"/>
        <rFont val="Times New Roman"/>
        <family val="1"/>
      </rPr>
      <t>, LV č. 2774 k.ú. Tomášová</t>
    </r>
  </si>
  <si>
    <t>17.</t>
  </si>
  <si>
    <r>
      <t>Stavba</t>
    </r>
    <r>
      <rPr>
        <sz val="11"/>
        <rFont val="Times New Roman"/>
        <family val="1"/>
      </rPr>
      <t xml:space="preserve"> - stolárska dielňa s.č. 568, p</t>
    </r>
    <r>
      <rPr>
        <b/>
        <sz val="11"/>
        <rFont val="Times New Roman"/>
        <family val="1"/>
      </rPr>
      <t>ozemky</t>
    </r>
    <r>
      <rPr>
        <sz val="11"/>
        <rFont val="Times New Roman"/>
        <family val="1"/>
      </rPr>
      <t xml:space="preserve"> -zastavané plochy a nádvoria a ostatné plochy p.č. 909/3 o výmere 389 m</t>
    </r>
    <r>
      <rPr>
        <vertAlign val="superscript"/>
        <sz val="11"/>
        <rFont val="Times New Roman"/>
        <family val="1"/>
      </rPr>
      <t>2</t>
    </r>
    <r>
      <rPr>
        <sz val="11"/>
        <rFont val="Times New Roman"/>
        <family val="1"/>
      </rPr>
      <t xml:space="preserve"> a p.č. 909/9 o výmere 2 681 m2, LV č. 2242 k.ú. Podolínec</t>
    </r>
  </si>
  <si>
    <t>Karol Galovič, Kežmarok</t>
  </si>
  <si>
    <t>18.</t>
  </si>
  <si>
    <r>
      <t>Stavba</t>
    </r>
    <r>
      <rPr>
        <sz val="11"/>
        <rFont val="Times New Roman"/>
        <family val="1"/>
      </rPr>
      <t xml:space="preserve"> - čerpacia stanica s.č. 570 s príslušenstvom, p</t>
    </r>
    <r>
      <rPr>
        <b/>
        <sz val="11"/>
        <rFont val="Times New Roman"/>
        <family val="1"/>
      </rPr>
      <t>ozemky</t>
    </r>
    <r>
      <rPr>
        <sz val="11"/>
        <rFont val="Times New Roman"/>
        <family val="1"/>
      </rPr>
      <t xml:space="preserve"> -zastavané plochy a nádvoria a ostatné plochy p.č. 911 o výmere 42 m</t>
    </r>
    <r>
      <rPr>
        <vertAlign val="superscript"/>
        <sz val="11"/>
        <rFont val="Times New Roman"/>
        <family val="1"/>
      </rPr>
      <t>2</t>
    </r>
    <r>
      <rPr>
        <sz val="11"/>
        <rFont val="Times New Roman"/>
        <family val="1"/>
      </rPr>
      <t xml:space="preserve"> a p.č. 909/14 o výmere 1581 m2, LV č. 2242 k.ú. Podolínec</t>
    </r>
  </si>
  <si>
    <t>Stanislav Oravec s manželkou, Podolínec</t>
  </si>
  <si>
    <t>19.</t>
  </si>
  <si>
    <t>RVPS Trebišov</t>
  </si>
  <si>
    <r>
      <t xml:space="preserve">Pozemok - </t>
    </r>
    <r>
      <rPr>
        <sz val="11"/>
        <rFont val="Times New Roman"/>
        <family val="1"/>
      </rPr>
      <t xml:space="preserve">zastavané plochy a nádvoria p.č. 299 o výmere 66 m2 a </t>
    </r>
    <r>
      <rPr>
        <b/>
        <sz val="11"/>
        <rFont val="Times New Roman"/>
        <family val="1"/>
      </rPr>
      <t>Stavba</t>
    </r>
    <r>
      <rPr>
        <sz val="11"/>
        <rFont val="Times New Roman"/>
        <family val="1"/>
      </rPr>
      <t xml:space="preserve"> - chata s.č. 7 na p.č. 299, LV č. 339, k.ú. Byšta </t>
    </r>
  </si>
  <si>
    <t>JUDr. Emília Širotníková, Michaľany</t>
  </si>
  <si>
    <t>20.</t>
  </si>
  <si>
    <t>RVPS Bratislava-mesto</t>
  </si>
  <si>
    <r>
      <t xml:space="preserve">Pozemok - </t>
    </r>
    <r>
      <rPr>
        <sz val="11"/>
        <rFont val="Times New Roman"/>
        <family val="1"/>
      </rPr>
      <t xml:space="preserve">zastavané plochy a nádvoria p.č. 4931 o výmere 615 m2 a </t>
    </r>
    <r>
      <rPr>
        <b/>
        <sz val="11"/>
        <rFont val="Times New Roman"/>
        <family val="1"/>
      </rPr>
      <t>Stavba</t>
    </r>
    <r>
      <rPr>
        <sz val="11"/>
        <rFont val="Times New Roman"/>
        <family val="1"/>
      </rPr>
      <t xml:space="preserve"> - rod. dom s.č. 9944 na p.č. 4931, LV č. 2904, k.ú. Podunajské Biskupice </t>
    </r>
  </si>
  <si>
    <t>Ing. Jozef Táborský s manželkou, Bratislava</t>
  </si>
  <si>
    <t>21.</t>
  </si>
  <si>
    <r>
      <t>Pozemky</t>
    </r>
    <r>
      <rPr>
        <sz val="11"/>
        <rFont val="Times New Roman"/>
        <family val="1"/>
      </rPr>
      <t xml:space="preserve"> - KN-C zastavané plochy a nádvoria p.č.1094 o výmere 53 m</t>
    </r>
    <r>
      <rPr>
        <vertAlign val="superscript"/>
        <sz val="11"/>
        <rFont val="Times New Roman"/>
        <family val="1"/>
      </rPr>
      <t>2</t>
    </r>
    <r>
      <rPr>
        <sz val="11"/>
        <rFont val="Times New Roman"/>
        <family val="1"/>
      </rPr>
      <t xml:space="preserve">, p.č.1096/1 o výmere 517 m2 a </t>
    </r>
    <r>
      <rPr>
        <b/>
        <sz val="11"/>
        <rFont val="Times New Roman"/>
        <family val="1"/>
      </rPr>
      <t>Stavba</t>
    </r>
    <r>
      <rPr>
        <sz val="11"/>
        <rFont val="Times New Roman"/>
        <family val="1"/>
      </rPr>
      <t xml:space="preserve"> - rekreačná chata s.č. 200115, LV 812, k.ú. Lazy pod Makytou</t>
    </r>
  </si>
  <si>
    <t>Mgr. Jozef Javorek s manželkou, Nimnica</t>
  </si>
  <si>
    <t>22.</t>
  </si>
  <si>
    <t>MP SR</t>
  </si>
  <si>
    <r>
      <t xml:space="preserve">Stavba - </t>
    </r>
    <r>
      <rPr>
        <sz val="11"/>
        <rFont val="Times New Roman"/>
        <family val="1"/>
      </rPr>
      <t>rekreačná chata s.č.122, bez pozemku LV č.2167 k.ú. Prybilina</t>
    </r>
  </si>
  <si>
    <t>Marek Varga s manželkou</t>
  </si>
  <si>
    <t>23.</t>
  </si>
  <si>
    <t xml:space="preserve">7. pozemok KN-C parc. č. 472 Zastavané plochy a nádvoria o výmere 466 m2 8. pozemok KN-C parc. č. 473 Zastavané plochy a nádvoria o výmere 82 m2,  9. pozemok KN-C parc. č. 474 Zastavané plochy a nádvoria o výmere 482 m2, 10.pozemok KN-C parc. č. 475 Zastavané plochy a nádvoria o výmere 23 m2, 11. pozemok KN-C parc. č. 476 Zastavané plochy a nádvoria o výmere 16 m2, Neevidované na LV:1. oplotenie, Vonkajšie úpravy:2. vonkajší vodovod – liatinové rúry, 3. vonkajší vodovod – oceľové potrubie, 4. vodomerná šachta, 5. vonkajšia kanalizácia – splašková kanalizácia, 6. vonkajšia kanalizácia – dažďová DN 400, 7. vonkajšia kanalizácia – dažďová DN 500, 8. vonkajšia kanalizácia – dažďová DN 70; 100; 125, 9. vonkajšia kanalizácia – dažďová DN 150, 10. vonkajšia kanalizácia – dažďová DN 200, 11. uličná vpusť, 12. žumpa, 13. lapač olejov, 14. teplovodný kanál, 15. elektrické rozvody, 16. spevnené plochy, 17. rampa, Hnuteľný majetok:1. Inv. č. 2010054, Čerpacia stanica – stojan, 2. Inv. č. 2017207, Brúska, 3. Inv. č. 2019513, Lis ručný hrebeňový, 4.Inv. č. 2021186, Perový buchár, </t>
  </si>
  <si>
    <t>5. Inv. č. 2015908, Pílka rámová na kov, 6. Inv. č. 2017721, Univerzálna frézka</t>
  </si>
  <si>
    <r>
      <t>Stavby</t>
    </r>
    <r>
      <rPr>
        <sz val="10.5"/>
        <rFont val="Times New Roman"/>
        <family val="1"/>
      </rPr>
      <t xml:space="preserve">:1. 370 garáž, súp. č. 665 na  pozemku  KN-C parc. č. 1307/119, </t>
    </r>
    <r>
      <rPr>
        <b/>
        <sz val="10.5"/>
        <rFont val="Times New Roman"/>
        <family val="1"/>
      </rPr>
      <t>Pozemky:</t>
    </r>
    <r>
      <rPr>
        <sz val="10.5"/>
        <rFont val="Times New Roman"/>
        <family val="1"/>
      </rPr>
      <t>1. pozemok KN-C parc. č. 1307/119, Zastavané plochy a nádvoria o výmere 21 m2</t>
    </r>
  </si>
  <si>
    <r>
      <t>Stavby:</t>
    </r>
    <r>
      <rPr>
        <sz val="10.5"/>
        <rFont val="Times New Roman"/>
        <family val="1"/>
      </rPr>
      <t xml:space="preserve">1. 400  stol. dielňa-píla, súpisné  číslo 310 na  pozemku KN-C parc. č. 468, 2. 400  dielne-píla, súpisné  číslo 311 na  pozemku KN-C parc. č. 469, 3. 400  sklad - píla, súpisné  číslo 312 na  pozemku KN-C parc. č. 471, 
4. 400  sklad motorov-píla, súpisné  číslo 313 na  pozemku KN-C parc. č. 473, 5. 400  garáže-píla, súpisné  číslo 314 na  pozemku KN-C parc. č. 472, 6. 400  čerp. stanic.PH-píla, súpisné  číslo 315na  pozemku KN-C parc. č. 475, 
7. 400  strážnica-píla, súpisné  číslo 316 na  pozemku KN-C parc. č. 476, 8. 640  čerpacia stanica, súpisné  číslo 408 na  pozemku KN-C parc. č. 470/3, </t>
    </r>
    <r>
      <rPr>
        <b/>
        <sz val="10.5"/>
        <rFont val="Times New Roman"/>
        <family val="1"/>
      </rPr>
      <t>Pozemky:</t>
    </r>
    <r>
      <rPr>
        <sz val="10.5"/>
        <rFont val="Times New Roman"/>
        <family val="1"/>
      </rPr>
      <t xml:space="preserve">1. pozemok KN-C parc. č. 468 Zastavané plochy a nádvoria o výmere 136 m2, 
 2. pozemok KN-C parc. č. 469  Zastavané plochy a nádvoria o výmere 646 m2,  3. pozemok KN-C parc. č. 470/1 Zastavané plochy a nádvoria o výmere 862 m2,  4. pozemok KN-C parc. č. 470/2 Zastavané plochy a nádvoria o výmere 19 100 m2
 5. pozemok KN-C parc. č. 470/3 Zastavané plochy a nádvoria o výmere 37 m2,  6. pozemok KN-C parc. č. 471 Zastavané plochy a nádvoria o výmere 78 m2,  </t>
    </r>
  </si>
  <si>
    <t>Gabriel Cisár – AUTOCENTRUM</t>
  </si>
  <si>
    <t>Pavol Jerga rod. Jerga</t>
  </si>
  <si>
    <t>Jozef Jenča, rod. Jenča</t>
  </si>
  <si>
    <t>Miroslav Matejko, rod. Matejko</t>
  </si>
  <si>
    <t>Autogréderr</t>
  </si>
  <si>
    <t xml:space="preserve">Úžitkové vozidlá </t>
  </si>
  <si>
    <t xml:space="preserve">Pásové traktory </t>
  </si>
  <si>
    <t>ťažný kôň  Brest</t>
  </si>
  <si>
    <t>podľa §45a zákona 92/1991 Zb. o podmienkach prevodu majetku štátu v rezorte Ministerstva pôdohospodárstva SR za obdobie 01.07.2009-31.12.2009</t>
  </si>
  <si>
    <t xml:space="preserve">k.ú. Nový Tekov:4. podľa Geometrického plánu č. 26/05 pod č. 567/05 pozemok KN-C parc. č. 1739/12 o výmere 4693 m2,pozemok KN-C parc. č. 1739/14 o výmere 2488 m2, pozemku KN-C parc.č. 1751/1, ostatná plocha  o výmere 24517 m2,pozemku KN-C parc.č. 1751/1, ostatná plocha  o výmere 24517 m2,pozemku KN-C parc.č. 1751/1, ostatná plocha o výmere 24517 m2,pozemku KN-C parc.č. 1751/117, ostatná plocha   o výmere 11124 m2,pozemku KN-C parc.č. 1751/1, ostatná plocha   o výmere 24517 m2,pozemku KN-C parc.č. 1751/1, ostatná plocha   o výmere 24517 m2,5. pozemky v k. ú. Nový Tekov, LV č. 1186: - pozemok KN-C parc. č. 1737/3 ostatné plochy o výmere 1312 m2, - pozemok KN-C parc. č. 1737/8 ostatné plochy o výmere 1416 m2, pozemok KN-C parc. č. 1737/9 ostatné plochy o výmere   791 m2, pozemok KN-C parc. č. 1739/5 ostatné plochy o výmere 2248 m2, pozemok KN-C parc. č. 1739/6 zastavané plochy a nádvoria o výmere 4427 m2, pozemok KN-C parc. č. 1739/7 ostatná plochy o výmere 4878 m2, pozemok KN-C parc. č. 1750/2 ostatné plochy o výmere 4760 m2, </t>
  </si>
  <si>
    <t>pozemok KN-C parc. č. 1750/3 ostatné plochy o výmere 274 m2, pozemok KN-C parc. č. 1754/8 zastavané plochy a nádvoria o výmere   486 m2, pozemok KN-C parc. č. 1754/9 ostatné plochy o výmere 8906 m2, pozemok KN-C parc. č. 1754/10 ostatné plochy o výmere 7348 m2, pozemok KN-C parc. č. 1754/12 ostatné plochy o výmere 2182 m2</t>
  </si>
  <si>
    <r>
      <t>Stavby</t>
    </r>
    <r>
      <rPr>
        <sz val="10.5"/>
        <rFont val="Times New Roman"/>
        <family val="1"/>
      </rPr>
      <t xml:space="preserve">:1. kód 400, názov MAŠTAĽ, súpisné č.664, na pozemku parcela KN-C č. 6709/6, </t>
    </r>
    <r>
      <rPr>
        <b/>
        <sz val="10.5"/>
        <rFont val="Times New Roman"/>
        <family val="1"/>
      </rPr>
      <t>Pozemky:</t>
    </r>
    <r>
      <rPr>
        <sz val="10.5"/>
        <rFont val="Times New Roman"/>
        <family val="1"/>
      </rPr>
      <t xml:space="preserve">1.pozemok KN-C p.č. 6709/5, Zastavané plochy a nádvoria o výmere 119 m2, 2. pozemok KN-C p.č. 6709/6, Zastavané plochy a nádvoria o výmere 133 m2, 3. pozemok KN-C p.č. 6709/7, Zastavané plochy a nádvoria o výmere 74 m2, 4. pozemok KN-C p.č. 6738/3, Zastavané plochy a nádvoria o výmere 53 m2, 5. pozemok KN-C p.č. 6709/9, Ostatné plochy o výmere 1 140 m2, 6. pozemok KN-C p.č. 6709/10, Ostatné plochy o výmere 985 m2, 7. pozemok KN-C p.č. 6709/12, Ostatné plochy o výmere 1 441 m2, 8. pozemok KN-C p.č. 6710/3, Ostatné plochy o výmere 278 m2, </t>
    </r>
    <r>
      <rPr>
        <b/>
        <sz val="10.5"/>
        <rFont val="Times New Roman"/>
        <family val="1"/>
      </rPr>
      <t>Neevidované na LV:</t>
    </r>
    <r>
      <rPr>
        <sz val="10.5"/>
        <rFont val="Times New Roman"/>
        <family val="1"/>
      </rPr>
      <t>1. prípojka vody, 2. sklad na parcele KN-C č. 6738/3 pri maštali Inv. č. 2020852, 3. Inv.č. 2016660 sklad pohon. hmôt Predpoloma na parcele KN-C č. 6709/10, 4. Inv.č. 2020665 sklad-prístrešok pre vozy na parcele KN-C č. 6709/7 , 5. Inv.č. 2015369 montovaný senník na parcele KN-C č. 6709/5</t>
    </r>
  </si>
  <si>
    <r>
      <t>Stavby:</t>
    </r>
    <r>
      <rPr>
        <sz val="10.5"/>
        <rFont val="Times New Roman"/>
        <family val="1"/>
      </rPr>
      <t xml:space="preserve">1.400 Koniareň, súpisné  číslo 43  na  pozemku parcela KN- C č. 215/2, </t>
    </r>
    <r>
      <rPr>
        <b/>
        <sz val="10.5"/>
        <rFont val="Times New Roman"/>
        <family val="1"/>
      </rPr>
      <t>Pozemky</t>
    </r>
    <r>
      <rPr>
        <sz val="10.5"/>
        <rFont val="Times New Roman"/>
        <family val="1"/>
      </rPr>
      <t xml:space="preserve">:1.pozemok KN-C parc. č. 215/1, Zastavané plochy a nádvoria o výmere 2475 m2, 2.pozemok KN-C parc. č. 215/2, Zastavané plochy a nádvoria o výmere 262 m2, 3.pozemok KN-C parc. č. 215/3, Zastavané plochy a nádvoria o výmere 256 m2, </t>
    </r>
    <r>
      <rPr>
        <b/>
        <sz val="10.5"/>
        <rFont val="Times New Roman"/>
        <family val="1"/>
      </rPr>
      <t>Neevidované na LV</t>
    </r>
    <r>
      <rPr>
        <sz val="10.5"/>
        <rFont val="Times New Roman"/>
        <family val="1"/>
      </rPr>
      <t>: 1.Oceľový prístrešok , 2.Kanalizačná prípojka, 3.Žumpa, 4.Spevnené plochy</t>
    </r>
  </si>
  <si>
    <r>
      <t xml:space="preserve">Pozemky: </t>
    </r>
    <r>
      <rPr>
        <sz val="10.5"/>
        <rFont val="Times New Roman"/>
        <family val="1"/>
      </rPr>
      <t>1. pozemok KN – C parc. č. 1830/15, Zastavané plochy a nádvoria o výmere 80 m2, 2. pozemok KN – C parc. č. 1830/20, Zastavané plochy a nádvoria o výmere 37 m2</t>
    </r>
  </si>
  <si>
    <r>
      <t>Pozemky:</t>
    </r>
    <r>
      <rPr>
        <sz val="10.5"/>
        <rFont val="Times New Roman"/>
        <family val="1"/>
      </rPr>
      <t>1. pozemok KN – C parc. č. 1830/11, Zastavané plochy a nádvoria, o výmere 62 m2</t>
    </r>
  </si>
  <si>
    <t>Majetková komisia  15.12.2009</t>
  </si>
  <si>
    <t>Príloha č.30</t>
  </si>
  <si>
    <t>Majetková komisia 01.12.2009</t>
  </si>
  <si>
    <t>Príloha č.31</t>
  </si>
  <si>
    <t>Príloha č.32</t>
  </si>
  <si>
    <t>Príloha č.33</t>
  </si>
  <si>
    <t>Príloha č.34</t>
  </si>
  <si>
    <r>
      <t>Pozemok:</t>
    </r>
    <r>
      <rPr>
        <sz val="10.5"/>
        <rFont val="Times New Roman"/>
        <family val="1"/>
      </rPr>
      <t>1.  pozemok KN-C parc.č. 45/14, Zastavané plochy a nádvoria, o výmere 143 m2</t>
    </r>
  </si>
  <si>
    <t>Milan Hanzel, rod. Hanzel a manželka Ľudmila Hanzelová, rod. Valková</t>
  </si>
  <si>
    <t xml:space="preserve">Lesy SR, š.p./k. ú. Necpaly/52 </t>
  </si>
  <si>
    <r>
      <t>Pozemky</t>
    </r>
    <r>
      <rPr>
        <sz val="10.5"/>
        <rFont val="Times New Roman"/>
        <family val="1"/>
      </rPr>
      <t>:1.pozemok KN–C parc.č. 113, Zastavané plochy a nádvoria, o výmere 165 m2</t>
    </r>
  </si>
  <si>
    <t>Adela Lacková rod. Lacková</t>
  </si>
  <si>
    <t>Lesy SR, š.p./k. ú. Oravský Podzámok/1060</t>
  </si>
  <si>
    <r>
      <t>Pozemky</t>
    </r>
    <r>
      <rPr>
        <sz val="10.5"/>
        <rFont val="Times New Roman"/>
        <family val="1"/>
      </rPr>
      <t>:1.pozemok KN-C p.č. 210/9, Ostatné plochy, o výmere 122 m2, 2.pozemok KN-C p.č. 210/10, Ostatné plochy, o výmere 2 m2,3.pozemok KN-C p.č. 210/11, Ostatné plochy o výmere 24 m2</t>
    </r>
  </si>
  <si>
    <t>Ondrej Jurčík, rod. Jurčík a manželka Anna Jurčíková, rod. Domiňáková</t>
  </si>
  <si>
    <t>Lesy SR, š.p./ k. ú. Klubina/131</t>
  </si>
  <si>
    <t>Helena Kováčová, rod. Gregušiaková a manžel Peter Kováč, rod. Kováč</t>
  </si>
  <si>
    <t xml:space="preserve">Lesy SR, š.p./k. ú. Lukov/.39 </t>
  </si>
  <si>
    <t>Mária Tulenková, rod. Molčanová</t>
  </si>
  <si>
    <t>Lesy SR, š.p./k. ú. Liptovské Sliače/3474</t>
  </si>
  <si>
    <t>Ján Morava, rod. Morava</t>
  </si>
  <si>
    <t xml:space="preserve">Lesy SR, š.p./k. ú. Nová Bystrica/769 </t>
  </si>
  <si>
    <t>Radovan Pitek rod. Pitek a manželka Alena Piteková, rod. Grigová</t>
  </si>
  <si>
    <r>
      <t>Stavby:</t>
    </r>
    <r>
      <rPr>
        <sz val="10.5"/>
        <rFont val="Times New Roman"/>
        <family val="1"/>
      </rPr>
      <t xml:space="preserve">1. 400 lesovňa , s.č. 33 na pozemku KN-C p.č. 1345/7,2. 400 hosp. budova, s. č. 251 na pozemku KN-C p.č. 1345/8, </t>
    </r>
    <r>
      <rPr>
        <b/>
        <sz val="10.5"/>
        <rFont val="Times New Roman"/>
        <family val="1"/>
      </rPr>
      <t>Neevidované na LV:</t>
    </r>
    <r>
      <rPr>
        <sz val="10.5"/>
        <rFont val="Times New Roman"/>
        <family val="1"/>
      </rPr>
      <t>1.uličný plot na parc. č. 1345/6, 2. bočné a zadný plot na parc. č. 1345/1,6, 3. kopaná studňa na parc. č. 1345/4, 4. vodovodná prípojka na p.č. 1345/4,6 zo studne do lesovne a hosp. budovy, 5. domáca vodáreň, 6. kanalizačná prípojka z lesovne do žumpy p.č. 1345/6, 1345/15, 7. betónová monolitická žumpa na p.č. 1345/15, 8. chodníky z betónovej dlažby do pieskového lôžka, p.č. 1345/6, 9. spevnená plocha z AB II na parc. č. 1345/1,15 – manipulačná plocha hosp. budovy</t>
    </r>
  </si>
  <si>
    <r>
      <t>Stavby:</t>
    </r>
    <r>
      <rPr>
        <sz val="10.5"/>
        <rFont val="Times New Roman"/>
        <family val="1"/>
      </rPr>
      <t xml:space="preserve">1. 500 obytný dom , s.č. 25 na pozemku KN-C p.č. 1759, 2. 700 hospodárska budova, s. č. 583 na pozemku KN-C p.č. 1760, </t>
    </r>
    <r>
      <rPr>
        <b/>
        <sz val="10.5"/>
        <rFont val="Times New Roman"/>
        <family val="1"/>
      </rPr>
      <t>Neevidované na LV:</t>
    </r>
    <r>
      <rPr>
        <sz val="10.5"/>
        <rFont val="Times New Roman"/>
        <family val="1"/>
      </rPr>
      <t>1.vodovodná prípojka, 2.žumpa</t>
    </r>
  </si>
  <si>
    <r>
      <t>Stavba</t>
    </r>
    <r>
      <rPr>
        <sz val="10.5"/>
        <rFont val="Times New Roman"/>
        <family val="1"/>
      </rPr>
      <t xml:space="preserve">:1.  400, súp.č. 76, na pozemku KN–C parc.č. 4938/2, </t>
    </r>
    <r>
      <rPr>
        <b/>
        <sz val="10.5"/>
        <rFont val="Times New Roman"/>
        <family val="1"/>
      </rPr>
      <t>Pozemok:</t>
    </r>
    <r>
      <rPr>
        <sz val="10.5"/>
        <rFont val="Times New Roman"/>
        <family val="1"/>
      </rPr>
      <t>1.  pozemok KN-C parc.č. 4938/2, Zastavané plochy a nádvoria, o výmere 100 m2,</t>
    </r>
    <r>
      <rPr>
        <b/>
        <sz val="10.5"/>
        <rFont val="Times New Roman"/>
        <family val="1"/>
      </rPr>
      <t>Neevidované na LV:</t>
    </r>
    <r>
      <rPr>
        <sz val="10.5"/>
        <rFont val="Times New Roman"/>
        <family val="1"/>
      </rPr>
      <t xml:space="preserve"> 1. plot, vonkajšie úpravy: 1. prípojka vody, 2. drenážny trativod, 3. NN prípojka, 4. vonkajšie schody</t>
    </r>
  </si>
  <si>
    <r>
      <t>Pozemky</t>
    </r>
    <r>
      <rPr>
        <sz val="10.5"/>
        <rFont val="Times New Roman"/>
        <family val="1"/>
      </rPr>
      <t>:1. pozemok KN-C parc.č. 1317/2, zastavané plochy a nádvoria, výmera  20 m2,2. pozemok KN-C parc.č. 1317/3, zastavané plochy a nádvoria, výmera  59 m2</t>
    </r>
  </si>
  <si>
    <t>LSR, š.p./k.ú. Dolné Strháre/983</t>
  </si>
  <si>
    <r>
      <t>Pozemok:</t>
    </r>
    <r>
      <rPr>
        <sz val="10.5"/>
        <rFont val="Times New Roman"/>
        <family val="1"/>
      </rPr>
      <t>1. pozemok KN-C p.č. 1420/68,  zastavané plochy a nádvoria o výmere 100 m2</t>
    </r>
  </si>
  <si>
    <t>Róbert Tóth, rod. Tóth</t>
  </si>
  <si>
    <t xml:space="preserve">LSR, š.p./.k. ú. Opátka/27 </t>
  </si>
  <si>
    <r>
      <t>Stavby:</t>
    </r>
    <r>
      <rPr>
        <sz val="10.5"/>
        <rFont val="Times New Roman"/>
        <family val="1"/>
      </rPr>
      <t>1. 400 hájenka so súp. č. 21 na pozemku KN-C parc.č. 19/3</t>
    </r>
  </si>
  <si>
    <t>LSR, š.p./k. ú. Kostoľany/41</t>
  </si>
  <si>
    <r>
      <t>Pozemky:</t>
    </r>
    <r>
      <rPr>
        <sz val="10.5"/>
        <rFont val="Times New Roman"/>
        <family val="1"/>
      </rPr>
      <t xml:space="preserve">1.Pozemok KN – C parc. č. 41, Zastavané plochy a nádvoria o výmere 99 m2  </t>
    </r>
  </si>
  <si>
    <t>LSR, š.p./k. ú. Horná Štubňa/137</t>
  </si>
  <si>
    <t>Ivan Klimas, rod. Klimas a manželka Lenka Klimasová, rod Karabelová</t>
  </si>
  <si>
    <t xml:space="preserve">LSR, š.p./k. ú.  Petrovice/26 </t>
  </si>
  <si>
    <t>Martin Hulín, rod. Hulín a manželka Lenka Hulínová, rod. Kiaňová</t>
  </si>
  <si>
    <t xml:space="preserve">LSR, š.p./k. ú. Turňa nad Bodvou/652 </t>
  </si>
  <si>
    <r>
      <t>Pozemok</t>
    </r>
    <r>
      <rPr>
        <sz val="10.5"/>
        <rFont val="Times New Roman"/>
        <family val="1"/>
      </rPr>
      <t>:1.Pozemok KN-C p.č. 5795/2,  Ostatné plochy o výmere 921 m2</t>
    </r>
  </si>
  <si>
    <t>Martin Fifik, rod. Fifik</t>
  </si>
  <si>
    <t xml:space="preserve">LSR, š.p./1956, k. ú. Podlavice </t>
  </si>
  <si>
    <r>
      <t>Pozemky</t>
    </r>
    <r>
      <rPr>
        <sz val="10.5"/>
        <rFont val="Times New Roman"/>
        <family val="1"/>
      </rPr>
      <t>:1.pozemok KN-C p.č. 1/4,  Zastavané plochy a nádvoria o výmere 140 m2</t>
    </r>
  </si>
  <si>
    <t>Blažena Žabková, rod. Mišurová</t>
  </si>
  <si>
    <t xml:space="preserve">LSR, š.p./k. ú. Ostrý Grúň/62 </t>
  </si>
  <si>
    <t>Ivan Pokrivka, rod. Pokrivka a manželka Helena Pokrivková, rod Palajová</t>
  </si>
  <si>
    <t xml:space="preserve">LSR, š.p./k. ú. Ilava/2698 </t>
  </si>
  <si>
    <t>Kazimír Kendera, rod. Kendera</t>
  </si>
  <si>
    <t>LSR, š.p./k. ú. Oravská Polhora/805</t>
  </si>
  <si>
    <r>
      <t>Stavby:</t>
    </r>
    <r>
      <rPr>
        <sz val="10.5"/>
        <rFont val="Times New Roman"/>
        <family val="1"/>
      </rPr>
      <t xml:space="preserve">1.  510 ROD. DOM so súp.č. 670 na pozemku KN-C parc.č. 1470/2, 2.  510 HOSP.BUDOVA so súp.č. 671 na pozemku KN-C parc.č. 1470/3, </t>
    </r>
    <r>
      <rPr>
        <b/>
        <sz val="10.5"/>
        <rFont val="Times New Roman"/>
        <family val="1"/>
      </rPr>
      <t>Pozemky:</t>
    </r>
    <r>
      <rPr>
        <sz val="10.5"/>
        <rFont val="Times New Roman"/>
        <family val="1"/>
      </rPr>
      <t xml:space="preserve">1.pozemok KN-C parc.č. 1470/1 – Zastavané plochy a nádvoria o výmere  724 m2
2.pozemok KN-C parc.č. 1470/2 – Zastavané plochy a nádvoria o výmere 113 m2, 3.pozemok KN-C parc.č. 1470/3 – Zastavané plochy a nádvoria o výmere 28 m2, </t>
    </r>
    <r>
      <rPr>
        <b/>
        <sz val="10.5"/>
        <rFont val="Times New Roman"/>
        <family val="1"/>
      </rPr>
      <t>Neevidované na LV:</t>
    </r>
    <r>
      <rPr>
        <sz val="10.5"/>
        <rFont val="Times New Roman"/>
        <family val="1"/>
      </rPr>
      <t>1.oplotenie, Vonkajšie úpravy: 2. prípojka vody na p.č. 1470/1 v podiele ½, 3. vodomerná šachta na parc.č. 1470/1, 4. Prípojka kanalizácie do septiku na p.č. 1470/1, 5. prípojka kanalizácie od septiku po recipient – potok, 6. septik na p.č. 1470/1, 7. kanalizačná šachta, 8. prípojka NN pre hospodársky objekt, 9. odkvapové chodníky a plochy z betónu, 10. spevnená plocha pred vstupom do RD, 11. vstupné schodisko do RD</t>
    </r>
  </si>
  <si>
    <r>
      <t>Stavby:</t>
    </r>
    <r>
      <rPr>
        <sz val="10.5"/>
        <rFont val="Times New Roman"/>
        <family val="1"/>
      </rPr>
      <t xml:space="preserve">1.  510 ROD. DOM , s.č. 520 na pozemku KN-C p.č. 427/2, 2. 400 Hospodárska budova, s.č. 715 na pozemku KN-C p.č. 427/3, </t>
    </r>
    <r>
      <rPr>
        <b/>
        <sz val="10.5"/>
        <rFont val="Times New Roman"/>
        <family val="1"/>
      </rPr>
      <t>Pozemky:</t>
    </r>
    <r>
      <rPr>
        <sz val="10.5"/>
        <rFont val="Times New Roman"/>
        <family val="1"/>
      </rPr>
      <t xml:space="preserve">1.pozemok KN-C p.č. 427/1, zastavané plochy a nádvoria o výmere 159 m2
2.pozemok KN-C p.č. 427/2,  zastavané plochy a nádvoria o výmere 110 m2, 3.pozemok KN-C p.č. 427/3, zastavané plochy a nádvoria o výmere 24 m2, </t>
    </r>
    <r>
      <rPr>
        <b/>
        <sz val="10.5"/>
        <rFont val="Times New Roman"/>
        <family val="1"/>
      </rPr>
      <t>Neevidované na LV:</t>
    </r>
    <r>
      <rPr>
        <sz val="10.5"/>
        <rFont val="Times New Roman"/>
        <family val="1"/>
      </rPr>
      <t>1.oplotenie od ulice, 2. prípojka vody, 3. prípojka NN, 4.prípojka kanalizácie</t>
    </r>
  </si>
  <si>
    <r>
      <t>Stavby</t>
    </r>
    <r>
      <rPr>
        <sz val="10.5"/>
        <rFont val="Times New Roman"/>
        <family val="1"/>
      </rPr>
      <t xml:space="preserve">:1. 400 Hájenka súp. č. 172 na pozemku KN–C parc.č. 1440/3, 2. 703 Hospodárska  budova bez čs. na pozemku KN–C parc.č. 1440/5, </t>
    </r>
    <r>
      <rPr>
        <b/>
        <sz val="10.5"/>
        <rFont val="Times New Roman"/>
        <family val="1"/>
      </rPr>
      <t>Neevidované na LV:</t>
    </r>
    <r>
      <rPr>
        <sz val="10.5"/>
        <rFont val="Times New Roman"/>
        <family val="1"/>
      </rPr>
      <t>1. plot, 2. studňa, Vonkajšie úpravy: 3.vodovodná prípojka, 4. vonkajšie schody, 5.spevnené plochy, 6. domáca vodáreň</t>
    </r>
  </si>
  <si>
    <r>
      <t>Stavby:</t>
    </r>
    <r>
      <rPr>
        <sz val="10.5"/>
        <rFont val="Times New Roman"/>
        <family val="1"/>
      </rPr>
      <t xml:space="preserve">1. 400 hájenka so súp.č. 556 na pozemku KN–C parc.č. 2302/2, 2. 400 hosp. bud. Podsúľová so súp..č. 728 na pozemku KN–C parc.č. 2302/3, </t>
    </r>
    <r>
      <rPr>
        <b/>
        <sz val="10.5"/>
        <rFont val="Times New Roman"/>
        <family val="1"/>
      </rPr>
      <t>Pozemky</t>
    </r>
    <r>
      <rPr>
        <sz val="10.5"/>
        <rFont val="Times New Roman"/>
        <family val="1"/>
      </rPr>
      <t xml:space="preserve">:1. pozemok KN-C parc.č. 2302/1, Zastavané plochy a nádvoria, výmera 1 167 m2
2. pozemok KN-C parc.č. 2302/2, Zastavané plochy a nádvoria, výmera 98 m2, 3. pozemok KN-C parc.č. 2302/3, Zastavané plochy a nádvoria, výmera 71 m2, 4. pozemok KN-C parc.č. 2303, Ostatné plochy, výmera 657 m2, </t>
    </r>
    <r>
      <rPr>
        <b/>
        <sz val="10.5"/>
        <rFont val="Times New Roman"/>
        <family val="1"/>
      </rPr>
      <t>Neevidované na LV:</t>
    </r>
    <r>
      <rPr>
        <sz val="10.5"/>
        <rFont val="Times New Roman"/>
        <family val="1"/>
      </rPr>
      <t xml:space="preserve"> Vonkajšie úpravy: 1.prípojka vody, 2. armatúrna šachta – podiel  ½, 3.prípojka kanalizácie, 4. žumpa, 5. NN prípojka, 6. spevnené plochy, 7. vonkajšie schody, 8. hnojisková jama</t>
    </r>
  </si>
  <si>
    <r>
      <t>Stavba:</t>
    </r>
    <r>
      <rPr>
        <sz val="10.5"/>
        <rFont val="Times New Roman"/>
        <family val="1"/>
      </rPr>
      <t>1. 510 rodinný dom, súpisné č. 4, na pozemku KN-C parc.č. 62/2,</t>
    </r>
    <r>
      <rPr>
        <b/>
        <sz val="10.5"/>
        <rFont val="Times New Roman"/>
        <family val="1"/>
      </rPr>
      <t>Pozemok:</t>
    </r>
    <r>
      <rPr>
        <sz val="10.5"/>
        <rFont val="Times New Roman"/>
        <family val="1"/>
      </rPr>
      <t xml:space="preserve">1. pozemok KN-C parc.č. 62/4, zastavané plochy a nádvoria o výmere 329 m2, </t>
    </r>
    <r>
      <rPr>
        <b/>
        <sz val="10.5"/>
        <rFont val="Times New Roman"/>
        <family val="1"/>
      </rPr>
      <t>Neevidované na LV:</t>
    </r>
    <r>
      <rPr>
        <sz val="10.5"/>
        <rFont val="Times New Roman"/>
        <family val="1"/>
      </rPr>
      <t>1. dreváreň bez súpisného čísla na pozemku KN-C parc.č. 62/2, 2. plot, plotové vráta a vrátka, 3. prípojka vody, 4. vodomerná šachta, 5. drenáž, 6. elektrická kábelová prípojka, 7. vonkajšie schody</t>
    </r>
  </si>
  <si>
    <r>
      <t>Stavba</t>
    </r>
    <r>
      <rPr>
        <sz val="10.5"/>
        <rFont val="Times New Roman"/>
        <family val="1"/>
      </rPr>
      <t>:1. 400 Lesovňa, súpisné č. 3454, na pozemku KN-C parc.č. 426/6,</t>
    </r>
    <r>
      <rPr>
        <b/>
        <sz val="10.5"/>
        <rFont val="Times New Roman"/>
        <family val="1"/>
      </rPr>
      <t>Neevidované na LV</t>
    </r>
    <r>
      <rPr>
        <sz val="10.5"/>
        <rFont val="Times New Roman"/>
        <family val="1"/>
      </rPr>
      <t xml:space="preserve"> (všetky na pozemku KN-C parc.č. 426/6):1. studňa, 2. prípojka vody, 3. vonkajšie schody, 3. domáca vodáreň
</t>
    </r>
  </si>
  <si>
    <r>
      <t>Stavba:</t>
    </r>
    <r>
      <rPr>
        <sz val="10.5"/>
        <rFont val="Times New Roman"/>
        <family val="1"/>
      </rPr>
      <t>1. ROBOTNÍCKY BARÁK SLATVINSKÔ, súp.č. 46, na pozemku KN–C parc.č. 2934/2,</t>
    </r>
    <r>
      <rPr>
        <b/>
        <sz val="10.5"/>
        <rFont val="Times New Roman"/>
        <family val="1"/>
      </rPr>
      <t>Neevidované na LV</t>
    </r>
    <r>
      <rPr>
        <sz val="10.5"/>
        <rFont val="Times New Roman"/>
        <family val="1"/>
      </rPr>
      <t>: 1. Prístrešok pristavený k hlavnej stavbe zo západnej strany na p.č. 2934/1, vonkajšie úpravy: 1. Prípojka vody na parc.č. 2932, 2933, 2934/1, 2. Vodomerná šachta na parc.č. 2934/2, 3. Prípojka kanalizácie do žumpy na parc.č. 2934/1, 4. Žumpa na parc.č. 2934/1, 5. Prípojka NN, 6. Vstupná plocha do chaty z betónu, 7. Vstupné schodisko do chaty</t>
    </r>
  </si>
  <si>
    <t>Ing. Mária Demková, rod. Vrbjarová a manžel Milan Demko, rod. Demko</t>
  </si>
  <si>
    <t>LSR, š.p./k.ú. Bôrka/333, 268</t>
  </si>
  <si>
    <t>LSR, š.p./k.ú. Bakta/314</t>
  </si>
  <si>
    <t>Júlia Martinovičová, rod. Sabová</t>
  </si>
  <si>
    <t>LSR, š.p./k.ú. Partizánska Ľupča//35</t>
  </si>
  <si>
    <t>LSR, š.p./k.ú. Donovaly/1793</t>
  </si>
  <si>
    <r>
      <t>Stavby:</t>
    </r>
    <r>
      <rPr>
        <sz val="10.5"/>
        <rFont val="Times New Roman"/>
        <family val="1"/>
      </rPr>
      <t xml:space="preserve">1. 400 Lesovňa, súp. číslo 785,  na pozemku KN–C parc.č. 4644/2, 2. 400 Administr. budova, súp. číslo 1665,  na pozemku KN–C parc.č. 4644/3, </t>
    </r>
    <r>
      <rPr>
        <b/>
        <sz val="10.5"/>
        <rFont val="Times New Roman"/>
        <family val="1"/>
      </rPr>
      <t>Pozemky</t>
    </r>
    <r>
      <rPr>
        <sz val="10.5"/>
        <rFont val="Times New Roman"/>
        <family val="1"/>
      </rPr>
      <t xml:space="preserve">: 1. pozemok KN–C p.č. 4644/1, Zastavané plochy a nádvoria, o výmere 1125 m²
 2.ozemok KN–C p.č. 4644/2, Zastavané plochy a nádvoria, o výmere 206 m²,  3.pozemok KN–C p.č. 4644/3, Zastavané plochy a nádvoria, o výmere 102 m², </t>
    </r>
    <r>
      <rPr>
        <b/>
        <sz val="10.5"/>
        <rFont val="Times New Roman"/>
        <family val="1"/>
      </rPr>
      <t>Neevidované na LV</t>
    </r>
    <r>
      <rPr>
        <sz val="10.5"/>
        <rFont val="Times New Roman"/>
        <family val="1"/>
      </rPr>
      <t>: 1.prístrešok na parc.č.4644/1, 2. plot uličný na parc.č. 4644/1, 3. plot bočný na parc. č.4644/1, 4.studňa na parc.č.4644/1, 5. vodovodná prípojka na parc.č.4644/1, 5.kanalizačná prípojka na parc.č.4644/1, 6. ektrická prípojka na parc.č. 4644/1</t>
    </r>
  </si>
  <si>
    <r>
      <t>Stavby</t>
    </r>
    <r>
      <rPr>
        <sz val="10.5"/>
        <rFont val="Times New Roman"/>
        <family val="1"/>
      </rPr>
      <t xml:space="preserve">:1. 700 Horáreň, súp. č. 14 na  pozemku  KN-C parc. č. 892/3, 2. 700 hospodárska budova, súp. č. 3638 na  pozemku  KN-C parc. č. 892/4, </t>
    </r>
    <r>
      <rPr>
        <b/>
        <sz val="10.5"/>
        <rFont val="Times New Roman"/>
        <family val="1"/>
      </rPr>
      <t>Pozemky:</t>
    </r>
    <r>
      <rPr>
        <sz val="10.5"/>
        <rFont val="Times New Roman"/>
        <family val="1"/>
      </rPr>
      <t xml:space="preserve"> 1.pozemok KN-C parc. č. 892/3, Zastavané plochy a nádvoria o výmere 118 m2 
2.pozemok KN-C parc. č. 892/4, Zastavané plochy a nádvoria o výmere 65 m2, </t>
    </r>
    <r>
      <rPr>
        <b/>
        <sz val="10.5"/>
        <rFont val="Times New Roman"/>
        <family val="1"/>
      </rPr>
      <t>Neevidované na LV</t>
    </r>
    <r>
      <rPr>
        <sz val="10.5"/>
        <rFont val="Times New Roman"/>
        <family val="1"/>
      </rPr>
      <t>:1.plot predzáhradky (parc. č. 892/2, 889), Vonkajšie úpravy: 2. prípojka vody (parc. č. 892/2), 3. žumpa (parc. č. 892/2), 4. vonkajšie schody (parc. č. 892/3), 5. prípojka kanalizácie (parc. č. 892/2), 6. spevnené plochy (parc. č. 892/2)</t>
    </r>
  </si>
  <si>
    <r>
      <t>Stavby</t>
    </r>
    <r>
      <rPr>
        <sz val="10.5"/>
        <rFont val="Times New Roman"/>
        <family val="1"/>
      </rPr>
      <t xml:space="preserve">:1. 400 Horaren , s.č. 26 na pozemku KN-C p.č. 1755, 2. 400 hospodarska budova, s.č. 650 na pozemku KN-C p.č. 1757, 3. 370 garaz, s.č. 651 na pozemku KN-C p.č. 1756, </t>
    </r>
    <r>
      <rPr>
        <b/>
        <sz val="10.5"/>
        <rFont val="Times New Roman"/>
        <family val="1"/>
      </rPr>
      <t>Pozemky:</t>
    </r>
    <r>
      <rPr>
        <sz val="10.5"/>
        <rFont val="Times New Roman"/>
        <family val="1"/>
      </rPr>
      <t xml:space="preserve">1.pozemok KN-C p.č. 1755, zastavané plochy a nádvoria o výmere 141 m2, 2.pozemok KN-C p.č. 1756, zastavané plochy a nádvoria o výmere 26 m2, 3.pozemok KN-C p.č. 1757, zastavané plochy a nádvoria o výmere 76 m2, 4.pozemok KN-C p.č. 1758, zastavané plochy a nádvoria o výmere 1222 m2, </t>
    </r>
    <r>
      <rPr>
        <b/>
        <sz val="10.5"/>
        <rFont val="Times New Roman"/>
        <family val="1"/>
      </rPr>
      <t>Neevidované na LV</t>
    </r>
    <r>
      <rPr>
        <sz val="10.5"/>
        <rFont val="Times New Roman"/>
        <family val="1"/>
      </rPr>
      <t>: 1. vodovodná prípojka, 2. usadzovacia nádrž, 3. vonkajšie schody</t>
    </r>
  </si>
  <si>
    <r>
      <t>Stavby:</t>
    </r>
    <r>
      <rPr>
        <sz val="10.5"/>
        <rFont val="Times New Roman"/>
        <family val="1"/>
      </rPr>
      <t xml:space="preserve">1. 510 DOM so  súp.č. 108 na pozemku KN–C parc.č. 485/1, </t>
    </r>
    <r>
      <rPr>
        <b/>
        <sz val="10.5"/>
        <rFont val="Times New Roman"/>
        <family val="1"/>
      </rPr>
      <t>Pozemky</t>
    </r>
    <r>
      <rPr>
        <sz val="10.5"/>
        <rFont val="Times New Roman"/>
        <family val="1"/>
      </rPr>
      <t xml:space="preserve">:1. pozemok KN-C parc.č. 485/1 Zastavané plochy a nádvoria o výmere  132 m2, 2. pozemok KN-C parc.č. 485/2  Zastavané plochy a nádvoria o výmere   47 m2
3. pozemok KN-C parc.č. 485/3  Zastavané plochy a nádvoria o výmere 453 m2, </t>
    </r>
    <r>
      <rPr>
        <b/>
        <sz val="10.5"/>
        <rFont val="Times New Roman"/>
        <family val="1"/>
      </rPr>
      <t>Neevidované na LV</t>
    </r>
    <r>
      <rPr>
        <sz val="10.5"/>
        <rFont val="Times New Roman"/>
        <family val="1"/>
      </rPr>
      <t>:Drobné stavby: 1. Garáž, 2. Hospodárska budova na parc.č. 485/2, 3. Plot, Vonkajšie úpravy: 4.Vodovodná prípojka, 5. Kanalizačná prípojka, 6. Žumpa, 7. Prípojka plynu</t>
    </r>
  </si>
  <si>
    <r>
      <t>Stavby</t>
    </r>
    <r>
      <rPr>
        <sz val="10.5"/>
        <rFont val="Times New Roman"/>
        <family val="1"/>
      </rPr>
      <t xml:space="preserve">:1.400 LESOVNA A HOSP.BUD. so  súp.č. 26 na pozemku KN–C parc.č. 341/1, 2.400 hospodárska  budova so súp..č. 297 na pozemku KN–C parc.č. 341/3, </t>
    </r>
    <r>
      <rPr>
        <b/>
        <sz val="10.5"/>
        <rFont val="Times New Roman"/>
        <family val="1"/>
      </rPr>
      <t>Pozemky:</t>
    </r>
    <r>
      <rPr>
        <sz val="10.5"/>
        <rFont val="Times New Roman"/>
        <family val="1"/>
      </rPr>
      <t xml:space="preserve">1.pozemok KN-C parc.č. 340    – Ostatné plochy, výmera 1 046 m2
2.pozemok KN-C parc.č. 341/1 – Zastavané plochy a nádvoria, výmera    271 m2, 3.pozemok KN-C parc.č. 341/2 – Zastavané plochy a nádvoria, výmera 1 798 m2, 4.pozemok KN-C parc.č. 341/3 – Zastavané plochy a nádvoria, výmera    195 m2
</t>
    </r>
    <r>
      <rPr>
        <b/>
        <sz val="10.5"/>
        <rFont val="Times New Roman"/>
        <family val="1"/>
      </rPr>
      <t>Neevidované na LV</t>
    </r>
    <r>
      <rPr>
        <sz val="10.5"/>
        <rFont val="Times New Roman"/>
        <family val="1"/>
      </rPr>
      <t xml:space="preserve"> :1.Kopaná studňa,Vonkajšie úpravy: 2. Prípojka vody, 3. Prípojka kanalizácie, 4. Žumpa, 5. Prípojka plynu, 6. Elektrická kábelová prípojka, 7. Spevnené plochy</t>
    </r>
  </si>
  <si>
    <r>
      <t>Stavby:</t>
    </r>
    <r>
      <rPr>
        <sz val="10.5"/>
        <rFont val="Times New Roman"/>
        <family val="1"/>
      </rPr>
      <t xml:space="preserve">1. 700 ROBOTNÍCKY DOMOK so súp.č. 1122 na pozemku KN–C parc.č. 2055/2, </t>
    </r>
    <r>
      <rPr>
        <b/>
        <sz val="10.5"/>
        <rFont val="Times New Roman"/>
        <family val="1"/>
      </rPr>
      <t>Pozemky:</t>
    </r>
    <r>
      <rPr>
        <sz val="10.5"/>
        <rFont val="Times New Roman"/>
        <family val="1"/>
      </rPr>
      <t>1. pozemok KN-C parc.č. 2055/2  Zastavané plochy a nádvoria o výmere 39 m2, 2. pozemok KN-C parc.č. 2055/3  Zastavané plochy a nádvoria o výmere 19 m2</t>
    </r>
  </si>
  <si>
    <t>Poľovnícka spoločnosť Husárik, v zastúpení : Pavlom Rebrošom, predsedom spoločnosti</t>
  </si>
  <si>
    <t>MUDr. Jozef Michalička, rod. Michalička, spoluvlastnícky podiel 1/2 a Mgr. Miroslav Michalička, rod. Michalička, spoluvlastnícky podiel 1/2</t>
  </si>
  <si>
    <t>Rímskokatolícka cirkev Biskupstvo Spišské Podhradie, v zastúpení: Mons. prof. ThDr. Františkom Tondrom</t>
  </si>
  <si>
    <t>Štefan Tománek, rod. Tománek (notárska zápisnica o zúžení BSM)</t>
  </si>
  <si>
    <t>Poľovnícke združenie Jamník so sídlom: 053 22 Jamník, v zastúpení: Ing. Jozef Perháč – predseda PZ</t>
  </si>
  <si>
    <t>Poľovnícka spoločnosť DIANA Rovienky, v zastúpení: JUDr. Jánom Garajom, predsedom spoločnosti</t>
  </si>
  <si>
    <t>Slovenské elektrárne, a.s. v zastúpení: Maurizio Rossetto- poverený zamestnanec</t>
  </si>
  <si>
    <t>EURO-PPF spol. s r.o. v zastúpení konateľom: Karol Cáder - spoluvlastnícky podiel 1/2 a Anna Timková, rod. Kocúrová-spoluvlastnícky podiel 1/2</t>
  </si>
  <si>
    <r>
      <t>Marian Havran, rod. Havran, Emil Šulek, rod. Šulek; Martin Pekár, rod. Pekár; Ladislav Vojáček, rod. Vojáček a manželka Hana Vojáčková, rod. Ž</t>
    </r>
    <r>
      <rPr>
        <sz val="10.5"/>
        <rFont val="Arial"/>
        <family val="0"/>
      </rPr>
      <t>ů</t>
    </r>
    <r>
      <rPr>
        <sz val="10.5"/>
        <rFont val="Times New Roman"/>
        <family val="1"/>
      </rPr>
      <t>rková; Eva Ujváriová, rod. Ujváriová; Daniel Hudák, rod. Hudák; Obec Svätý Peter v zástúpení starostom: Ing. Jozef Jobbagy</t>
    </r>
  </si>
  <si>
    <t>VARIA spol. s r.o.- v zastúpení konateľom: Ing. Zoltánom Nagyom</t>
  </si>
  <si>
    <t xml:space="preserve">Marián Hoffer, rod. Hoffer, spoluvlastnícky podiel k pozemkom: ½; a Ing. Ľubomír Grajciar, rod. Grajciar a manželka Mgr. Michaela Grajciarová, rod. Hofferová, spoluvlastnícky podiel k pozemkom: ½ </t>
  </si>
  <si>
    <t xml:space="preserve">Oľga Smékalová rod. Tomašovičová, spoluvlastnícky podiel k pozemku: 4/6, Miroslav Smékal rod. Smékal, spoluvlastnícky podiel k pozemku: 1/6, Dušan Smékal rod. Smékal, spoluvlastnícky podiel k pozemku: 1/6 </t>
  </si>
  <si>
    <t xml:space="preserve">AGROLOV – Levice, s.r.o., v zastúpení: Stanislavom Dukátom, konateľom </t>
  </si>
  <si>
    <t>Diana Urbáni, rod. Urbáni, zastúpená zákonným zástupcom</t>
  </si>
  <si>
    <t>Mgr. Veronika Výberová, rod. Blahová (dohoda o zúžení BSM)</t>
  </si>
  <si>
    <t>Ing. Ivan Chaban, rod. Chaban (dohoda o zúžení BSM)</t>
  </si>
  <si>
    <t>JUDr. Marcel Mikloš, rod. Mikloš a manželka Mgr. Renáta Miklošová, rod. Varcholová, spoluvlastnícky podiel k pozemku: ½ a JUDr. Milina Schifferdeckerová, rod. Schifferdeckerová, a manžel Mgr. Radovan Černák, rod. Černák, spoluvlastnícky podiel k pozemku: ½</t>
  </si>
  <si>
    <t>Ján Vasil, rod. Vasil (čestné prehlásenie- dohoda o zúžení BSM)</t>
  </si>
  <si>
    <t>Obec Ľubietová- v zastúpení: Ing. Pavlom Zajacom - starostom obce</t>
  </si>
  <si>
    <t>Mariana Nagyová, rod. Kontšeková, v zastúpení: Na základe plnej moci zo dňa 31.3.2003 v zastúpení: MVDr. Ivan Kontšek, rod. Kontšek a manžel Juraj Nagy, rod. Nagy</t>
  </si>
  <si>
    <t>Lesnícko-poľovnícky spolok Majdán, v zastúpení Ing. Martin Kučera – predseda</t>
  </si>
  <si>
    <t>Di Mihálik, s.r.o., v zastúpení: Marián Mihálik, konateľ</t>
  </si>
  <si>
    <t>Lesy MODR, spol. s r.o.,  v zastúpení: RNDr. Eva Modrová – konateľ</t>
  </si>
  <si>
    <t>Jozefína Sojčáková, rod. Žideková- podiel 3/6,  Jaroslav Sojčák, rod. Sojčák (dohoda o zúžení BSM) -podiel 1/6 , Ladislav Sojčák, rod. Sojčák(dohoda o zúžení BSM)- podiel 1/6 a Jozef Sojčák, rod. Sojčák(dohoda o zúžení BSM)- podiel 1/6</t>
  </si>
  <si>
    <t>Ing. Anton Zdarilek, rod. Zdarilek a  manželka MUDr. Ľubica Zdarileková, rod. Nagyová– spoluvlastnícky podiel k pozemkom:1/2, Michal Zdarilek rod. Zdarilek-spoluvlastnícky podiel k pozemkom:1/2</t>
  </si>
  <si>
    <t>Ing.Elena Hrubšová, rod. Ondrejčíková a spol.</t>
  </si>
  <si>
    <t>Jozef Tomašovský, rod. Tomašovský (čestné prehlásenie- dohoda o zúžení BSM)</t>
  </si>
  <si>
    <t>PD Roštár s.r.o., v zastúpení: Jozef Zobola – konateľ spoločnosti</t>
  </si>
  <si>
    <t>LES-OV, spol. s r.o., v zastupeni: konateľom Františkom Ovsiakom</t>
  </si>
  <si>
    <t>ENVIRA, s.r.o., v zastúpení konateľom: Petrom Urbanovičom</t>
  </si>
  <si>
    <t>ZELEHOS, s.r.o., v zastupení konateľom: Milanom Majákom</t>
  </si>
  <si>
    <t>Ing. Valentína Zacharová, rod. Frolkina (zrušené BSM)</t>
  </si>
  <si>
    <t>KARIM, spol. s r.o., v zastúpení Ing. Ľubomírom Pšenkom- konateľom</t>
  </si>
  <si>
    <t>GC Trading, s.r.o., v zastúpení: Anton Grečnár – konateľ spoločnosti</t>
  </si>
  <si>
    <t>JUDr. Elena Kováčová, rod. Klenovčanová, spoluvlastnícky podiel k pozemkom:  1/3; Marian Kováč, rod. Kováč, spoluvlastnícky podiel k pozemkom:  1/3; Stanislav Kováč, rod. Kováč, spoluvlastnícky podiel k pozemkom:  1/3</t>
  </si>
  <si>
    <t>Poľovnícky spolok Grúň, v zastúpení: Ing. Františkom Hrubjakom, hospodárom povereným zastupovaním</t>
  </si>
  <si>
    <t>ESA INVEST SK s.r.o., v zastúpení konateľom: Ing. Tomislavom Kořínkom</t>
  </si>
  <si>
    <t xml:space="preserve">Ing. Ľubomír Petrák, rod. Petrák CSc. a manželka Ing. Zora Petráková, rod.: Bašnáková- spoluvlastnícky podiel 3/4, Anna Petráková, rod.: Černáková-spoluvlastnícky podiel 1/4 </t>
  </si>
  <si>
    <t>Obec Jánovce,  v zastúpení: Ľudovít Dubeň, starosta obce</t>
  </si>
  <si>
    <t>PLASTY-STAV Slovakia, s.r.o., v zastúpení konateľom: Stanislavom Sakáčom</t>
  </si>
  <si>
    <t>DREVOPRODUKT SK s.r.o., v zastúpení: Petrom Holkom, konateľom</t>
  </si>
  <si>
    <t>LESY K+M, spol. s r.o., v zastúpení: Jozefom Malinovským, konateľom</t>
  </si>
  <si>
    <t>GLS-G R E E N L O G I S T I C S E R V I C E S, s.r.o., v zastúpení Tiborom Poláčkom, konateľom</t>
  </si>
  <si>
    <t xml:space="preserve">Obec Kráľova Lehota, v zastúpení: Vladimír Kapríni – starosa obce </t>
  </si>
  <si>
    <t>Lesný komposesorát pozemkové spoločenstvo v Partizánskej Ľupči, v zastúpení: Jozef Chalupka, predseda pozemkového spoločenstva a Ján Koyš, tajomník pozemkového spoločenstva</t>
  </si>
  <si>
    <t>DONIVO REALITY, s.r.o., v zastúpení: Pavel Donoval</t>
  </si>
  <si>
    <t>Ing. Andrea Bukovičová, rod. Bukovičová, spoluvlastnícky podiel 1/2 a Ing. Gabriela Ruzsinszki, rod. Bukovičová, spoluvlastnícky podiel 1/2</t>
  </si>
  <si>
    <t>Obec  Opátka, v zastúpení:Jaroslavom Jeremiášom – starostom obce</t>
  </si>
  <si>
    <t>Poľovnícky spolok Grúň, v zastúpení: Ing. Františkom Hrubjakom, hospodárom</t>
  </si>
  <si>
    <t>Obec Oravský Podzámok, v zastúpení: Jozefom Záhorom – starostom obce</t>
  </si>
  <si>
    <t>AGRO MX, s r.o., v zastúpení: Ing. Jánom Mikolajom, konateľom</t>
  </si>
  <si>
    <t>HAVESTA, s.r.o. v zastúpení: Dušan Schvarz, konateľ</t>
  </si>
  <si>
    <t>Bawart Real OEG, v zastúpení: Andreas Bawart – konateľ, Mag. Thomas Bawart – konateľ. Splnomocneným zástupcom oprávneným konať v tejto veci je Ing. Ivan Mészáros, CSc.</t>
  </si>
  <si>
    <t>NOREKA, s.r.o, v zastúpení: Normanom Salajom, konateľom</t>
  </si>
  <si>
    <t>Obec Ľubochňa, v zastúpení: Ing. Petrom Dávidíkom – starostom obce</t>
  </si>
  <si>
    <t>Fales, s. r. o., v zastúpení : Ernestom Csontosom, konateľom</t>
  </si>
  <si>
    <t>LESSY s.r.o., v zastúpení: Jaroslavom Vasiľom, konateľom</t>
  </si>
  <si>
    <t>Lesy SR/k.ú. Vysoká/150</t>
  </si>
  <si>
    <t>Jozef Danko, rod. Danko a manželka Eva Danková, rod. Kreháková</t>
  </si>
  <si>
    <t xml:space="preserve">Lesy SR/k. ú. Liptovská Teplička/980 </t>
  </si>
  <si>
    <t>Martin Kubov, rod. Kubov a manželka Marta Kubová, rod. Kubandová</t>
  </si>
  <si>
    <t xml:space="preserve">Lesy SR/k. ú. Hôrka nad Váhom/37 </t>
  </si>
  <si>
    <t>Lesy SR/k.ú. Drnava/55</t>
  </si>
  <si>
    <t>Iveta Balázsová, rod. Potočná a manžel Tibor Balázs, rod. Balázs</t>
  </si>
  <si>
    <t xml:space="preserve">Lesy SR/k. ú. Brusno/2032 </t>
  </si>
  <si>
    <t>Marta Haviarová, rod. Chriašteľová a manžel Jozef Haviar, rod. Haviar</t>
  </si>
  <si>
    <t xml:space="preserve">Lesy SR/k. ú. Spišský Hrušov/789 </t>
  </si>
  <si>
    <r>
      <t>Pozemky:</t>
    </r>
    <r>
      <rPr>
        <sz val="10.5"/>
        <rFont val="Times New Roman"/>
        <family val="1"/>
      </rPr>
      <t>1.pozemok KN – C parc. č. 856/1, Zastavané plochy a nádvoria o výmere   52 m2, 2.pozemok KN – C parc. č. 856/3, Zastavané plochy a nádvoria o výmere 248 m2</t>
    </r>
  </si>
  <si>
    <t>Lesy SR/k. ú. Liptovská Teplička/980</t>
  </si>
  <si>
    <t xml:space="preserve">Lesy SR/k. ú. Východná/1039 </t>
  </si>
  <si>
    <r>
      <t>Pozemky:</t>
    </r>
    <r>
      <rPr>
        <sz val="10.5"/>
        <rFont val="Times New Roman"/>
        <family val="1"/>
      </rPr>
      <t>1.pozemok KN-C parc. č.   9843/2 - Ostatné plochy  o výmere   487 m2, 2.pozemok KN-C parc. č. 10594/2 - Zastavané plochy a nádvoria o výmere  427 m2, 3.pozemok KN-C parc. č. 10594/3 - Zastavané plochy a nádvoria o výmere    33 m2</t>
    </r>
  </si>
  <si>
    <t>Lesy SR/k.ú Mochovce/1323, 1322, k.ú. Nový Tekov/1186</t>
  </si>
  <si>
    <t>Kolesové traktory</t>
  </si>
  <si>
    <t>P.č.</t>
  </si>
  <si>
    <t>Názov stroja – typ, EVČ</t>
  </si>
  <si>
    <t>Obilný kombajn -  E 514, výrobné číslo  - 20-13089 89/4</t>
  </si>
  <si>
    <t>Pásový zavlažovač  - BAUER 75-270 TX - výrobné číslo  9625010/019825010</t>
  </si>
  <si>
    <t>Drtič slamy - RZ-3- výrobné číslo  044</t>
  </si>
  <si>
    <t>Traktor ZETOR 7745, BA 776 AD, výrobné číslo  - 15397</t>
  </si>
  <si>
    <t>Pásový zavlažovač  - TURBOCIPA 82 GT výrobné číslo  3L 1004/06</t>
  </si>
  <si>
    <t>Vlhkomer na zrniny - PFEUFFER HE 50- výrobné číslo  58.766</t>
  </si>
  <si>
    <t>AVIA  - A 30 K, BA 134 GG, výrobné číslo  - 287800916</t>
  </si>
  <si>
    <t>Rotačný žací stroj   - SP 9-080- výrobné číslo  662</t>
  </si>
  <si>
    <t>Vyorávač zemiakov jednoriadkový  - Z-632 - výrobné číslo  0037</t>
  </si>
  <si>
    <t>Malotraktor - MT 8-132.2 - výrobné číslo  - 31860</t>
  </si>
  <si>
    <t>Pásový zavlažovač  - PZT -75- výrobné číslo  851410</t>
  </si>
  <si>
    <t>18</t>
  </si>
  <si>
    <t>Valec hladký  - VAH (3 ks) – bez výrobného čísla</t>
  </si>
  <si>
    <t>Siaci stroj na presný výsev -  PLANTER II- výrobné číslo  D2557</t>
  </si>
  <si>
    <t>Pásový zavlažovač  - PZT -75- výrobné číslo  851399</t>
  </si>
  <si>
    <t>Lišta žacia  140 - FM - výrobné číslo  67945</t>
  </si>
  <si>
    <t>Siaci stroj na presný výsev hustosiatych obilnín - MISTRAL SE-103TM- výrobné číslo  3614</t>
  </si>
  <si>
    <t>Náves fekálny - MV 5-028- výrobné číslo  110</t>
  </si>
  <si>
    <t>Brány ťažké prívesné  - 6 BTZ 630 - výrobné číslo  8442</t>
  </si>
  <si>
    <t>Návesný kombinátor  - KOMPAKTOMAT K 300 P IIA- výrobné číslo  2000/464</t>
  </si>
  <si>
    <t>Brány diskové  - BDST 2,5- výrobné číslo  2908</t>
  </si>
  <si>
    <t>Náves nízkoplošinový  - NST 10-2B- výrobné číslo  34143</t>
  </si>
  <si>
    <t>Nesený pluh trojradličný  - PH1-434- výrobné číslo  10692</t>
  </si>
  <si>
    <t>Náves sklápací malotraktorový  - NSN 10- výrobné číslo  34143</t>
  </si>
  <si>
    <t>Valce  Hrudorez  VAK-41- výrobné číslo  nezistené</t>
  </si>
  <si>
    <t>Valec lúčny -  PB- výrobné číslo  nezistené</t>
  </si>
  <si>
    <t>Žací stroj rotačný - ŽTR-165- výrobné číslo  1625</t>
  </si>
  <si>
    <t>Smyk nesený - PB 3-015- výrobné číslo  147</t>
  </si>
  <si>
    <t>Rotačný kyprič - FN-2,0- výrobné číslo  nezistené</t>
  </si>
  <si>
    <t>Nesený pluh štvorradličný - PH1-435- výrobné číslo  10062</t>
  </si>
  <si>
    <t>Pôdna fréza - kyprič - FM-2- výrobné číslo  5726</t>
  </si>
  <si>
    <t>Vyorávač zemiakov jednoriadkový - JVB-0- výrobné číslo  nezistené</t>
  </si>
  <si>
    <t>Pásový zavlažovač - PZT -75- výrobné číslo  nezistené</t>
  </si>
  <si>
    <t>35</t>
  </si>
  <si>
    <t>Postrekovač - KERTITOX - K 20/18 F- výrobné číslo  nezistené</t>
  </si>
  <si>
    <t>36</t>
  </si>
  <si>
    <t>Adaptér na zber kukurice - MFKA 4011/4100 - výrobné číslo  0472/081</t>
  </si>
  <si>
    <t>Hydromeliorácie, š.p.</t>
  </si>
  <si>
    <t>uvedený v tabuľke nižšie</t>
  </si>
  <si>
    <t>Spisové č. MPSR</t>
  </si>
  <si>
    <r>
      <t>Pozemky</t>
    </r>
    <r>
      <rPr>
        <sz val="10.5"/>
        <rFont val="Times New Roman"/>
        <family val="1"/>
      </rPr>
      <t>:1. pozemok KN – C parc. č. 1830/17, Zastavané plochy a nádvoria o výmere 25 m2</t>
    </r>
  </si>
  <si>
    <t>Štefan Búran rod. Búran a manželka Nadežda Búranová rod. Čapková</t>
  </si>
  <si>
    <t>Lesy SR/k.ú. Divín/ 154</t>
  </si>
  <si>
    <r>
      <t>Pozemky:</t>
    </r>
    <r>
      <rPr>
        <sz val="10.5"/>
        <rFont val="Times New Roman"/>
        <family val="1"/>
      </rPr>
      <t xml:space="preserve"> 1. pozemok KN – C parc. č. 1670/50, Zastavané plochy a nádvoria, o výmere 29 m2,  2. pozemok KN – C parc. č. 1670/51, Zastavané plochy a nádvoria, o výmere 196 m2, 3. pozemok KN – C parc. č. 1670/92, Zastavané plochy a nádvoria, o výmere 114 m2, 4. pozemok KN – C parc. č. 1709, Zastavané plochy a nádvoria, o výmere 71 m2</t>
    </r>
  </si>
  <si>
    <t xml:space="preserve">Peter Imrich, rod. Imrich a manželka Ružena Imrichová, rod. Šípková </t>
  </si>
  <si>
    <t>Lesy SR/k.ú. Šoporňa/4556</t>
  </si>
  <si>
    <t>Vlasta Marková, rod. Skovajsová</t>
  </si>
  <si>
    <t>Lesy SR/ k.ú. Krupina/ 1988</t>
  </si>
  <si>
    <t>Helena Ruttkayová- Nedecká, rod. Tomčíková</t>
  </si>
  <si>
    <t>Lesy SR/ k.ú. Súľov- Hradná/10</t>
  </si>
  <si>
    <r>
      <t>Pozemky:</t>
    </r>
    <r>
      <rPr>
        <sz val="10.5"/>
        <rFont val="Times New Roman"/>
        <family val="1"/>
      </rPr>
      <t>1 . pozemok KN–C p. číslo 23/8,  Zastavané plochy a nádvoria, o výmere 61 m2</t>
    </r>
  </si>
  <si>
    <t>Jozef Frniak, rod. Frniak a manželka Alžbeta Frniaková, rod. Gerová</t>
  </si>
  <si>
    <t>Lesy SR/ k.ú. Sečovce/86</t>
  </si>
  <si>
    <t>Oľga Šebová, rod. Šikulová</t>
  </si>
  <si>
    <t>Lesy SR/k. ú. Gemerská Poloma/ 707</t>
  </si>
  <si>
    <t>Ing. Jozef Trojan, rod. Trojan a manželka Mgr. Beatrix Trojanová, rod. Ďuránová</t>
  </si>
  <si>
    <t>Lesy SR/k.ú. Dekýš/ 199</t>
  </si>
  <si>
    <t>Lesy SR/ k.ú. Divín/ 154</t>
  </si>
  <si>
    <r>
      <t>Pozemky:</t>
    </r>
    <r>
      <rPr>
        <sz val="10.5"/>
        <rFont val="Times New Roman"/>
        <family val="1"/>
      </rPr>
      <t>1. pozemok KN-C p.č. 1650/4,  Zastavané plochy a nádvoria, o výmere 54 m2, 2. pozemok KN-C p.č. 1650/25, Zastavané plochy a nádvoria, o výmere 46 m2, 3. pozemok KN-C p.č. 1670/83, Zastavané plochy a nádvoria, o výmere 336 m2</t>
    </r>
  </si>
  <si>
    <t>Lesy SR/k. ú. Muránska Lehota/224</t>
  </si>
  <si>
    <t>Radoslav Dacho, rod. Dacho</t>
  </si>
  <si>
    <t>Lesy SR/k.ú. Bystrá/672</t>
  </si>
  <si>
    <r>
      <t>Pozemky</t>
    </r>
    <r>
      <rPr>
        <sz val="10.5"/>
        <rFont val="Times New Roman"/>
        <family val="1"/>
      </rPr>
      <t>:1. pozemok KN–C číslo 380/1,  Ostatné plochy o výmere 396 m2, 2. pozemok KN–C číslo 491 Zastavané plochy a nádvoria o výmere 905 m2, 3. pozemok KN–C číslo 512,  Zastavané plochy a nádvoria o výmere 1 475 m2</t>
    </r>
  </si>
  <si>
    <r>
      <t>Stavby:</t>
    </r>
    <r>
      <rPr>
        <sz val="10.5"/>
        <rFont val="Times New Roman"/>
        <family val="1"/>
      </rPr>
      <t xml:space="preserve"> 1. 510 rodinný dom súpisné číslo 4, na pozemku  KN-C p. č. 11420/2, 2. 700 hospodárska budova súpisné číslo 4, na pozemku KN-C p. č. 11420 /3, </t>
    </r>
    <r>
      <rPr>
        <b/>
        <sz val="10.5"/>
        <rFont val="Times New Roman"/>
        <family val="1"/>
      </rPr>
      <t>Pozemky:</t>
    </r>
    <r>
      <rPr>
        <sz val="10.5"/>
        <rFont val="Times New Roman"/>
        <family val="1"/>
      </rPr>
      <t xml:space="preserve">1 .pozemok KN – C p. č. 11420/1, Zastavané plochy a nádvoria ,o výmere 648 m2, 2. pozemok KN-C p. č. 11420/2, Zastavané plochy a nádvoria, o výmere 384 m2, 3.pozemok KN-C p. č. 11420/3, Zastavané plochy a nádvoria ,o výmere 20 m2, 4.pozemok KN-C p. č. 11420/10, Zastavané plochy a nádvoria, o výmere 2 350 m2, </t>
    </r>
    <r>
      <rPr>
        <b/>
        <sz val="10.5"/>
        <rFont val="Times New Roman"/>
        <family val="1"/>
      </rPr>
      <t>Neevidované na LV:</t>
    </r>
    <r>
      <rPr>
        <sz val="10.5"/>
        <rFont val="Times New Roman"/>
        <family val="1"/>
      </rPr>
      <t>1.hospodárska budova – časť sklady, 2. hospodárska budova – časť maštale, 3. vstupné vrátka na pozemok KN-C p. č. 11420/1, 4. vodovodná prípojka na KN-C p. č. 11420/1, 5. elektrická prípojka na KN-C p. č. 11420/1, 6. podzemná pivnica na KN-C p. č. 11420/10</t>
    </r>
  </si>
  <si>
    <r>
      <t>Stavba</t>
    </r>
    <r>
      <rPr>
        <sz val="10.5"/>
        <rFont val="Times New Roman"/>
        <family val="1"/>
      </rPr>
      <t xml:space="preserve">:1.  400 Poľovnícka chatka , súp.č. 970 na pozemku KN – C parc.č. 21244/2, </t>
    </r>
    <r>
      <rPr>
        <b/>
        <sz val="10.5"/>
        <rFont val="Times New Roman"/>
        <family val="1"/>
      </rPr>
      <t>Pozemok:</t>
    </r>
    <r>
      <rPr>
        <sz val="10.5"/>
        <rFont val="Times New Roman"/>
        <family val="1"/>
      </rPr>
      <t>1.  pozemok KN-C parc.č. 21244/2, Zastavané plochy a nádvoria, o výmere 68 m2</t>
    </r>
  </si>
  <si>
    <r>
      <t>Stavby:</t>
    </r>
    <r>
      <rPr>
        <sz val="10.5"/>
        <rFont val="Times New Roman"/>
        <family val="1"/>
      </rPr>
      <t xml:space="preserve">1. 400 Č.S. 110 so súp.č. 110 na pozemku KN–C parc.č. 1211/2, </t>
    </r>
    <r>
      <rPr>
        <b/>
        <sz val="10.5"/>
        <rFont val="Times New Roman"/>
        <family val="1"/>
      </rPr>
      <t>Pozemky</t>
    </r>
    <r>
      <rPr>
        <sz val="10.5"/>
        <rFont val="Times New Roman"/>
        <family val="1"/>
      </rPr>
      <t xml:space="preserve">:1.pozemok KN-C parc.č. 1211/1, Zastavané plochy a nádvoria, o výmere 2900 m2, 2.pozemok KN-C parc.č. 1211/2, Zastavané plochy a nádvoria, o výmere   115 m2, 3.pozemok KN-C parc.č. 1211/3, Zastavané plochy a nádvoria, o výmere 185 m2, </t>
    </r>
    <r>
      <rPr>
        <b/>
        <sz val="10.5"/>
        <rFont val="Times New Roman"/>
        <family val="1"/>
      </rPr>
      <t>Neevidované na LV</t>
    </r>
    <r>
      <rPr>
        <sz val="10.5"/>
        <rFont val="Times New Roman"/>
        <family val="1"/>
      </rPr>
      <t>:1.hospodárska budova, 2. plot</t>
    </r>
  </si>
  <si>
    <r>
      <t>Stavby</t>
    </r>
    <r>
      <rPr>
        <sz val="10.5"/>
        <rFont val="Times New Roman"/>
        <family val="1"/>
      </rPr>
      <t>:1.400 PREVÁDZKOVÁ BUDOVA so súp.č. 35 na pozemku KN–C parc.č. 14/1,</t>
    </r>
    <r>
      <rPr>
        <b/>
        <sz val="10.5"/>
        <rFont val="Times New Roman"/>
        <family val="1"/>
      </rPr>
      <t xml:space="preserve"> Pozemky</t>
    </r>
    <r>
      <rPr>
        <sz val="10.5"/>
        <rFont val="Times New Roman"/>
        <family val="1"/>
      </rPr>
      <t xml:space="preserve">:1.pozemok KN-C parc.č. 14/1, Zastavané plochy a nádvoria, o výmere 239 m2, 2.pozemok KN-C parc.č. 15/1, Zastavané plochy a nádvoria, o výmere 1 140 m2, </t>
    </r>
    <r>
      <rPr>
        <b/>
        <sz val="10.5"/>
        <rFont val="Times New Roman"/>
        <family val="1"/>
      </rPr>
      <t>Neevidované na LV</t>
    </r>
    <r>
      <rPr>
        <sz val="10.5"/>
        <rFont val="Times New Roman"/>
        <family val="1"/>
      </rPr>
      <t>:1.Plot na podmurovke, 2. Studňa, 3. Vonkajšie úpravy: - vodovodná prípojka, 4. kanalizačná prípojka, 5. žumpa, 6. elektrická prípojka, 7. spevnené plochy</t>
    </r>
  </si>
  <si>
    <t>Lesy SR/ k.ú.Drietoma/199</t>
  </si>
  <si>
    <t xml:space="preserve">Lesy SR/ k.ú. Mníchova Lehota/517 </t>
  </si>
  <si>
    <t>Spôsob prevodu podľa zákona § 45a zákona č. 92/1991 Zb.v súlade so Smernicou č. 3680/2008-250 a jej dodatkami</t>
  </si>
  <si>
    <t>článok 3 odsek 5</t>
  </si>
  <si>
    <t>článok 3 odsek 3, písm. a)</t>
  </si>
  <si>
    <t>článok 3 odsek 3, písm. b) a g)</t>
  </si>
  <si>
    <t>článok 3 odsek 3, písm. r)</t>
  </si>
  <si>
    <t>článok 3 odsek 3, písm. f)</t>
  </si>
  <si>
    <t>článok 3 odsek 3, písm. b) a f)</t>
  </si>
  <si>
    <t>článok 3 odsek 3, písm. b) a h)</t>
  </si>
  <si>
    <t>článok 3 odsek 3, písm. k)</t>
  </si>
  <si>
    <t>článok 3 odsek 3, písm. m)</t>
  </si>
  <si>
    <t>článok 3 odsek 3, písm. e)</t>
  </si>
  <si>
    <t>článok 3 odsek 3, písm. b)</t>
  </si>
  <si>
    <t>článok 3 odsek 3, písm. c)</t>
  </si>
  <si>
    <t>článok 3 odsek 3, písm. g)</t>
  </si>
  <si>
    <t>článok 3 odsek 3, písm. f) a k)</t>
  </si>
  <si>
    <t>článok 3 odsek 3, písm.b)</t>
  </si>
  <si>
    <t xml:space="preserve">článok 3 odsek 3, písm. b) </t>
  </si>
  <si>
    <t>článok 3 odsek 3, písm. n)</t>
  </si>
  <si>
    <t>článok 3 odsek 3, písm. h)</t>
  </si>
  <si>
    <t>článok 3 odsek 3, písm. a) a f)</t>
  </si>
  <si>
    <r>
      <t>Stavby</t>
    </r>
    <r>
      <rPr>
        <sz val="10.5"/>
        <rFont val="Times New Roman"/>
        <family val="1"/>
      </rPr>
      <t xml:space="preserve">:1.510 Rodinný dom so súp.č. 750 na pozemku KN-C parc.č. 4301/3, </t>
    </r>
    <r>
      <rPr>
        <b/>
        <sz val="10.5"/>
        <rFont val="Times New Roman"/>
        <family val="1"/>
      </rPr>
      <t>Neevidované na LV:</t>
    </r>
    <r>
      <rPr>
        <sz val="10.5"/>
        <rFont val="Times New Roman"/>
        <family val="1"/>
      </rPr>
      <t>1.Studňa, 2. Vodovodná prípojka od studne</t>
    </r>
  </si>
  <si>
    <r>
      <t>Stavby</t>
    </r>
    <r>
      <rPr>
        <sz val="10.5"/>
        <rFont val="Times New Roman"/>
        <family val="1"/>
      </rPr>
      <t xml:space="preserve">:1.700   č.s. 340 so súp. č. 340 na pozemku KN-C parc.č. 12116/2, 2.700   Hosp. budova č.s. 1089 so súp.č. 1089 na pozemku KN-C parc.č. 12116/3, </t>
    </r>
    <r>
      <rPr>
        <b/>
        <sz val="10.5"/>
        <rFont val="Times New Roman"/>
        <family val="1"/>
      </rPr>
      <t>Pozemky</t>
    </r>
    <r>
      <rPr>
        <sz val="10.5"/>
        <rFont val="Times New Roman"/>
        <family val="1"/>
      </rPr>
      <t xml:space="preserve">:1.pozemok KN-C parc.č. 12116/1, Zastavané plochy a nádvoria o výmere 1 267 m2, 2.pozemok KN-C parc.č. 12116/2, Zastavané plochy a nádvoria o výmere 88 m2, 3.Pozemok KN-C parc.č. 12116/3 – Zastavané plochy a nádvoria o výmere 116 m2, </t>
    </r>
    <r>
      <rPr>
        <b/>
        <sz val="10.5"/>
        <rFont val="Times New Roman"/>
        <family val="1"/>
      </rPr>
      <t>Neevidované na LV:</t>
    </r>
    <r>
      <rPr>
        <sz val="10.5"/>
        <rFont val="Times New Roman"/>
        <family val="1"/>
      </rPr>
      <t>1.Prípojka elektro</t>
    </r>
  </si>
  <si>
    <t>Správca/ K.ú./LV č.</t>
  </si>
  <si>
    <t xml:space="preserve">Hydromeliorácie, š.p./k. ú. Galanta/5703 </t>
  </si>
  <si>
    <r>
      <t>Stavby:</t>
    </r>
    <r>
      <rPr>
        <sz val="10.5"/>
        <rFont val="Times New Roman"/>
        <family val="1"/>
      </rPr>
      <t xml:space="preserve"> Závlahová stavba: Závlahová stavba „ZP Váhovce – Veľká Mača II.“, Objekt rúrová sieť (inv. č. 5203143001), koncová časť vetvy „A10“ DN 250 z AZC v dĺžke 156,0 m, vybudovaná na pozemku KN-C, parcelné č.: 1159/25 </t>
    </r>
  </si>
  <si>
    <t xml:space="preserve">Hydromeliorácie, š.p./ k. ú. Jánovce/1 </t>
  </si>
  <si>
    <r>
      <t>Stavba:</t>
    </r>
    <r>
      <rPr>
        <sz val="10.5"/>
        <rFont val="Times New Roman"/>
        <family val="1"/>
      </rPr>
      <t xml:space="preserve"> Závlahová stavba: ZP Čierna Voda I.“, objekt „rúrová sieť 4“ (inventárne číslo 5203103004), koncová časť závlahovej  vetvy 23´-27 v celkovej dĺžke 276,23 m, z AC potrubia  DN 150, nachádzajúca sa na pozemkoch KN-C p. č. 102/14, 102/15</t>
    </r>
  </si>
  <si>
    <t>Hydromeliorácie, š.p./k. ú. Hurbanova Ves/113</t>
  </si>
  <si>
    <r>
      <t>Stavba:</t>
    </r>
    <r>
      <rPr>
        <sz val="10.5"/>
        <rFont val="Times New Roman"/>
        <family val="1"/>
      </rPr>
      <t xml:space="preserve"> Závlahová stavba: ZP Čierna Voda I.“, objekt „rúrová sieť 6“ (inventárne číslo 5203103006), koncová časť závlahovej  vetvy A v celkovej dĺžke 238,30 m, z AC potrubia  DN 200, nachádzajúca sa na pozemku KN-C p. č. 127/21 </t>
    </r>
  </si>
  <si>
    <t>Hydromeliorácie, š.p./k. ú. Štvrtok na Ostrove /1080</t>
  </si>
  <si>
    <r>
      <t>Stavby</t>
    </r>
    <r>
      <rPr>
        <sz val="10.5"/>
        <rFont val="Times New Roman"/>
        <family val="1"/>
      </rPr>
      <t xml:space="preserve">:1. 700,   sklad  závlahových súprav  s.č. 695  na pozemku   KN-C p.č. 790/2, 2. 700,   sklad  závlahových súprav  s.č. 696  na pozemku   KN-C p.č. 790/3, </t>
    </r>
    <r>
      <rPr>
        <b/>
        <sz val="10.5"/>
        <rFont val="Times New Roman"/>
        <family val="1"/>
      </rPr>
      <t>Neevidované na LV:</t>
    </r>
    <r>
      <rPr>
        <sz val="10.5"/>
        <rFont val="Times New Roman"/>
        <family val="1"/>
      </rPr>
      <t xml:space="preserve"> príslušenstvo: 1. pletivový plot, 2. studňa a vonkajšie úpravy: 3. vodovodná prípojka, 4. kanalizácia, 5. žumpa, 6. vnútro areálové komunikácie a manipulačné plochy, 7. okapové chodníky, 8. betónový múr</t>
    </r>
  </si>
  <si>
    <t>Milan Dorkin, rod. Dorkin</t>
  </si>
  <si>
    <t>Lesný kolesový ťahač</t>
  </si>
  <si>
    <t>Jaroslav Štrba, rod. Štrba</t>
  </si>
  <si>
    <t>Ing.Ján Adamov, rod. Adamov</t>
  </si>
  <si>
    <t>Ondrej Záchenský, rod. Záchenský</t>
  </si>
  <si>
    <t>Milan Kolárik, rod. Kolárik</t>
  </si>
  <si>
    <t>Marian Feješ, rod. Feješ</t>
  </si>
  <si>
    <t>Traktory, pojazdné a účelové stroje</t>
  </si>
  <si>
    <t>Vysokozdvižný vozík čelný</t>
  </si>
  <si>
    <t>Kolesové traktory/kategória T/</t>
  </si>
  <si>
    <t>Úžitkové vozidlá</t>
  </si>
  <si>
    <t>kôň Aleš</t>
  </si>
  <si>
    <t>kôň Dym</t>
  </si>
  <si>
    <t>Milan Svitek, rod. Svitek</t>
  </si>
  <si>
    <t>kôň Cyklamen</t>
  </si>
  <si>
    <t>kôň Daniel</t>
  </si>
  <si>
    <t>Štefan Špalek rod. Špalek</t>
  </si>
  <si>
    <t>kôň Celaskon</t>
  </si>
  <si>
    <t>Ladislav Tabačár rod. Tabačár</t>
  </si>
  <si>
    <t xml:space="preserve">LSR, š.p./ k.ú. Kráľova Lehota/89 </t>
  </si>
  <si>
    <r>
      <t xml:space="preserve">Pozemky: </t>
    </r>
    <r>
      <rPr>
        <sz val="10.5"/>
        <rFont val="Times New Roman"/>
        <family val="1"/>
      </rPr>
      <t>1. pozemok KN-C parc.č. 555/1, Ostatné plochy o výmere 6088 m2</t>
    </r>
  </si>
  <si>
    <t xml:space="preserve">LSR, š.p./k.ú. Partizánska Ľupča/35 
</t>
  </si>
  <si>
    <t>Peter Staroň,  rod. Staroň a manželka Alena Staroňová, rod. Mráziková</t>
  </si>
  <si>
    <t xml:space="preserve">LSR, š.p./k.ú. Hronec/48 </t>
  </si>
  <si>
    <t>Jozef Noga, rod. Noga a manželka Mária Nogová, rod. Repková</t>
  </si>
  <si>
    <r>
      <t>Pozemok</t>
    </r>
    <r>
      <rPr>
        <sz val="10.5"/>
        <rFont val="Times New Roman"/>
        <family val="1"/>
      </rPr>
      <t xml:space="preserve">:1.  pozemok KN – C parc. č. 1649, Ostatné plochy, o výmere 263 m2  </t>
    </r>
  </si>
  <si>
    <t>Jozef Švantner, rod. Švantner a manželka Valéria Švantnerová, rod. Dohnalová</t>
  </si>
  <si>
    <t xml:space="preserve">LSR, š.p./k.ú. Zlatníky/734 </t>
  </si>
  <si>
    <t>Jozef Gálik, rod. Gálik a manželka Anna Gáliková, rod. Pavelková</t>
  </si>
  <si>
    <t>LSR, š.p./k.ú. Kremnické Bane/62</t>
  </si>
  <si>
    <r>
      <t>Pozemok</t>
    </r>
    <r>
      <rPr>
        <sz val="10.5"/>
        <rFont val="Times New Roman"/>
        <family val="1"/>
      </rPr>
      <t>:1.  pozemok KN-C parc.č. 664/3, Ostatné plochy o výmere 354 m2</t>
    </r>
  </si>
  <si>
    <t>Ing. arch. Pavel Henč, rod. Henč a manželka Mgr. Mária Henčová, rod. Krupková</t>
  </si>
  <si>
    <t>LSR, š.p./k.ú. Gemerská Poloma/707</t>
  </si>
  <si>
    <t>Primeraná cena podľa ZP</t>
  </si>
  <si>
    <t>Legenda:</t>
  </si>
  <si>
    <t>NM- nehnuteľný majetok</t>
  </si>
  <si>
    <t>ZP- znalecký posudok</t>
  </si>
  <si>
    <t>Lesy SR- Lesy Slovenskej republiky, štátny podnik</t>
  </si>
  <si>
    <t>Správca/ K.ú./</t>
  </si>
  <si>
    <t>Slovenský pozemkový fond- Bratislava/k.ú. Zádubie</t>
  </si>
  <si>
    <r>
      <t>Stavby:</t>
    </r>
    <r>
      <rPr>
        <sz val="10.5"/>
        <rFont val="Times New Roman"/>
        <family val="1"/>
      </rPr>
      <t xml:space="preserve"> 1.  Plot. Dĺžka 71,60m stavba, 2. Vodojem 20,8m3 OP, 3. Potrubie 280 bm</t>
    </r>
  </si>
  <si>
    <t>Hydromeliorácie, š.p./ k.ú. Svätý Peter</t>
  </si>
  <si>
    <t>Hydromeliorácie, š.p./ k.ú. Hrubá Borša/ 356</t>
  </si>
  <si>
    <t>Štefan Pupkay, rod. Pupkay</t>
  </si>
  <si>
    <t>Lesy SR/k.ú. Nová Bošáca/ 41</t>
  </si>
  <si>
    <t>Milan Mazan, rod. Mazan</t>
  </si>
  <si>
    <t>Lesy SR/k.ú. Korunková/99</t>
  </si>
  <si>
    <t>SPOLU</t>
  </si>
  <si>
    <t>P. č.</t>
  </si>
  <si>
    <t>Kúpna suma</t>
  </si>
  <si>
    <t>1.</t>
  </si>
  <si>
    <t>Ján Kochelka rod. Kochelka</t>
  </si>
  <si>
    <t>2.</t>
  </si>
  <si>
    <t>Ján Tóth, rod. Tóth</t>
  </si>
  <si>
    <t>3.</t>
  </si>
  <si>
    <t>Ing. Jozef Boroš, rod. Boroš</t>
  </si>
  <si>
    <t>Správca</t>
  </si>
  <si>
    <t>Lesy SR</t>
  </si>
  <si>
    <t>Traktory, pojazdné a účelové stroje</t>
  </si>
  <si>
    <r>
      <t>Stavba:</t>
    </r>
    <r>
      <rPr>
        <sz val="10.5"/>
        <rFont val="Times New Roman"/>
        <family val="1"/>
      </rPr>
      <t xml:space="preserve">1. 400 hájenka so súp.č. 210 na pozemku KN–C parc.č. 447/1, </t>
    </r>
    <r>
      <rPr>
        <b/>
        <sz val="10.5"/>
        <rFont val="Times New Roman"/>
        <family val="1"/>
      </rPr>
      <t>Pozemky:</t>
    </r>
    <r>
      <rPr>
        <sz val="10.5"/>
        <rFont val="Times New Roman"/>
        <family val="1"/>
      </rPr>
      <t xml:space="preserve">1. pozemok KN-C parc.č. 447/1 - Zastavané plochy a nádvoria o výmere 125 m2,  2. pozemok KN-C parc.č. 447/2 - Zastavané plochy a nádvoria o výmere 163 m2
</t>
    </r>
    <r>
      <rPr>
        <b/>
        <sz val="10.5"/>
        <rFont val="Times New Roman"/>
        <family val="1"/>
      </rPr>
      <t xml:space="preserve">Neevidované na LV </t>
    </r>
    <r>
      <rPr>
        <sz val="10.5"/>
        <rFont val="Times New Roman"/>
        <family val="1"/>
      </rPr>
      <t>:1.plot drevený s oc. vrátami, Vonkajšie úpravy: 2. prípojka vody, 3. vod. šachta, 4. kanalizácia, 5. žumpa, 6. spevnené plochy</t>
    </r>
  </si>
  <si>
    <r>
      <t>Stavby:</t>
    </r>
    <r>
      <rPr>
        <sz val="10.5"/>
        <rFont val="Times New Roman"/>
        <family val="1"/>
      </rPr>
      <t xml:space="preserve">1. 720 poľov.chaty čs.1014, súp.č. 1014 na pozemku KN – C parc.č. 8375/2,  </t>
    </r>
    <r>
      <rPr>
        <b/>
        <sz val="10.5"/>
        <rFont val="Times New Roman"/>
        <family val="1"/>
      </rPr>
      <t>Pozemky:</t>
    </r>
    <r>
      <rPr>
        <sz val="10.5"/>
        <rFont val="Times New Roman"/>
        <family val="1"/>
      </rPr>
      <t>1. pozemok KN – C parc. číslo 8375/1, Zastavané plochy a nádvoria, o výmere  502 m2, 2. pozemok KN – C parc. číslo 8375/2, Zastavané plochy a nádvoria, o výmere  36 m2</t>
    </r>
  </si>
  <si>
    <r>
      <t>Stavba</t>
    </r>
    <r>
      <rPr>
        <sz val="10.5"/>
        <rFont val="Times New Roman"/>
        <family val="1"/>
      </rPr>
      <t xml:space="preserve">:1. 720  CHATA ČS. 784  so súp.č. 784  na pozemku KN – C parc.č. 3405/2, </t>
    </r>
    <r>
      <rPr>
        <b/>
        <sz val="10.5"/>
        <rFont val="Times New Roman"/>
        <family val="1"/>
      </rPr>
      <t>Pozemok:</t>
    </r>
    <r>
      <rPr>
        <sz val="10.5"/>
        <rFont val="Times New Roman"/>
        <family val="1"/>
      </rPr>
      <t>1. pozemok KN – C parc.č.  3405/2, Zastavané plochy a nádvoria o výmere 48 m2</t>
    </r>
  </si>
  <si>
    <r>
      <t>Stavby</t>
    </r>
    <r>
      <rPr>
        <sz val="10.5"/>
        <rFont val="Times New Roman"/>
        <family val="1"/>
      </rPr>
      <t xml:space="preserve">:1. 510 Rodinný dom , s.č. 34 na pozemku KN-C p.č. 90/2, 2. 700 Hospodárska budova, s.č. 86 na pozemku KN-C p.č. 90/3, </t>
    </r>
    <r>
      <rPr>
        <b/>
        <sz val="10.5"/>
        <rFont val="Times New Roman"/>
        <family val="1"/>
      </rPr>
      <t>Pozemky:</t>
    </r>
    <r>
      <rPr>
        <sz val="10.5"/>
        <rFont val="Times New Roman"/>
        <family val="1"/>
      </rPr>
      <t>1. pozemok KN-C parc.č. 90/1, zastavané plochy a nádvoria o výmere 391 m2,2. pozemok KN-C parc.č. 90/2, zastavané plochy a nádvoria o výmere 181 m2,3. pozemok KN-C parc.č. 90/3, zastavané plochy a nádvoria o výmere 70 m2,4. pozemok KN-C parc.č. 90/4, zastavané plochy a nádvoria o výmere 16 m2,</t>
    </r>
    <r>
      <rPr>
        <b/>
        <sz val="10.5"/>
        <rFont val="Times New Roman"/>
        <family val="1"/>
      </rPr>
      <t>Neevidované na LV:</t>
    </r>
    <r>
      <rPr>
        <sz val="10.5"/>
        <rFont val="Times New Roman"/>
        <family val="1"/>
      </rPr>
      <t xml:space="preserve">
1. garáž na pozemku KN-C p.č. 90/4 (nie je evidovaná na IMA karte), 2. drevený prístrešok na pozemku KN-C p.č. 90/1 (nie je evidovaný na IMA karte), 3. studňa, 4. vodovodná prípojka na pozemku KN-C parc.č. 89 a 90/1, 5. domáca vodáreň na pozemku KN-C p.č. 90/2, 6. kanalizačná prípojka na pozemku KN-C p.č. 90/1, 7. žumpa na pozemku KN-C p.č. 90/1, 8. elektrická prípojka na pozemku KN-C p.č. 90/1, 9. spevnené plochy na pozemku KN-C p.č. 90/1, 10. oporný múr betónový na pozemku KN-C p.č. 90/1 a 11. vonkajšie schody na pozemku KN-C p.č. 90/1</t>
    </r>
  </si>
  <si>
    <r>
      <t>Stavby:</t>
    </r>
    <r>
      <rPr>
        <sz val="10.5"/>
        <rFont val="Times New Roman"/>
        <family val="1"/>
      </rPr>
      <t xml:space="preserve"> Závlahová stavba: „ZP Čierna Voda II./2 - Lúčny Dvor“, objekt „rúrová sieť “ (inventárne číslo 5203125008), časti závlahových  vetiev C, ktorá je z AC DN 250, dĺžky 582,86 m a C6 z AC DN 250 a 200, dĺžky 948,80 m nachádzajúce sa na pozemkoch KN-C p.č. 217/1; 217/102;   225/1; 225/2; 225/38; 225/47; 225/54; 225/59; 225/60; 225/62; 225/63; 225/65; 225/67; 225/46 (podiel 13/14) </t>
    </r>
  </si>
  <si>
    <t>Ing. Jozef Munka, CSc., rod. Munka a Ing. Mariana Munková, rod. Ammerová</t>
  </si>
  <si>
    <t>LSR, š.p/k. ú. Oravský Podzámok/16</t>
  </si>
  <si>
    <r>
      <t>Stavby</t>
    </r>
    <r>
      <rPr>
        <sz val="10.5"/>
        <rFont val="Times New Roman"/>
        <family val="1"/>
      </rPr>
      <t>:1.703 Čistička odpadových vôd, bez súp. č. na  pozemku  KN-C parc. č. 91/9,</t>
    </r>
    <r>
      <rPr>
        <b/>
        <sz val="10.5"/>
        <rFont val="Times New Roman"/>
        <family val="1"/>
      </rPr>
      <t>Neevidované na LV</t>
    </r>
    <r>
      <rPr>
        <sz val="10.5"/>
        <rFont val="Times New Roman"/>
        <family val="1"/>
      </rPr>
      <t>:Vonkajšie úpravy: - 1.kanalizačná prípojka I., 2. kanalizačná prípojka II. 3. kanalizačná prípojka III</t>
    </r>
  </si>
  <si>
    <t xml:space="preserve">Peter Ševčovič, Ševčovič </t>
  </si>
  <si>
    <t>Ing. Drahomír Marendiak, rod. Marendiak</t>
  </si>
  <si>
    <t>Gabriel Cisár rod. Cisár, Gabriel Cisár – AUTOCENTRUM</t>
  </si>
  <si>
    <t>Osobné motorové vozidlá, dodávkové vozidlá, mikrobusy a ich modifikácie</t>
  </si>
  <si>
    <t>Kolesové traktory /kategória T/</t>
  </si>
  <si>
    <t>Osobný automobil</t>
  </si>
  <si>
    <t>Kolesové traktory / kategória T/</t>
  </si>
  <si>
    <t>kôň Cena</t>
  </si>
  <si>
    <t>Emanuel Kosť, rod. Kosť</t>
  </si>
  <si>
    <t>Lesy SR/k.ú. Kľačno /66</t>
  </si>
  <si>
    <t>Roman Baniar,  rod. Baniar a manželka Mária Baniarová, rod. Nebusová</t>
  </si>
  <si>
    <t>Lesy SR/k. ú. Zákopčie/5141</t>
  </si>
  <si>
    <t>Lesy SR/k. ú. Ochodnica/760</t>
  </si>
  <si>
    <t>Lesy SR/k.ú. Kunerad/611</t>
  </si>
  <si>
    <r>
      <t>Neevidované na LV</t>
    </r>
    <r>
      <rPr>
        <sz val="10.5"/>
        <rFont val="Times New Roman"/>
        <family val="1"/>
      </rPr>
      <t>:1. hospodárska stavba na pozemku KN-C p.č. 1255/1, evidovaná na pôvodnej karte IMA č. 09001241 (v ZP) ako príslušenstvo DOMu, 2. prípojka kanalizácie, 3. žumpa, 4. vonkajšie schody do suterénu, 5. vonkajšie schody – vstup do domu</t>
    </r>
  </si>
  <si>
    <t>Cyril Melo, rod. Melo a manželka Jana Melová, rod. Svitková</t>
  </si>
  <si>
    <t>Lesy SR/k.ú. Bukovec/766</t>
  </si>
  <si>
    <r>
      <t>Pozemok</t>
    </r>
    <r>
      <rPr>
        <sz val="10.5"/>
        <rFont val="Times New Roman"/>
        <family val="1"/>
      </rPr>
      <t>:1. pozemok KN-C parc.č. 567,  zastavané plochy a nádvoria o výmere 596 m2</t>
    </r>
  </si>
  <si>
    <t>Lesy SR/k.ú. Vernár/1240</t>
  </si>
  <si>
    <r>
      <t>Stavby:</t>
    </r>
    <r>
      <rPr>
        <sz val="10.5"/>
        <rFont val="Times New Roman"/>
        <family val="1"/>
      </rPr>
      <t>1. 400 poľovnícka chata, súpisné č. 311, na pozemku KN-C parc.č. 1710/29</t>
    </r>
  </si>
  <si>
    <t>Podjastrabské poľovnícke združenie- v zastúpení Ing. Jaroslavom Birošom- predsedom združenia</t>
  </si>
  <si>
    <t>RNDr. Daniel Dobrota, rod. Dobrota (zrušenie BSM)</t>
  </si>
  <si>
    <t>Obec Lokca, v zastúpení: Ing. Miroslavom Valčičákom, starostom</t>
  </si>
  <si>
    <t>Obec Korunková, v zastúpení: Emilom Vrábeľom- starostom obce                                                           Účtovná hodnota predávaného majetku vyššia ako kúpna cena. Minimálna  východisková  cena stanovená  v  podmienkach  súťaže  bola najvyššia ponúknutá cena. Víťaz bol vybratý až v IV.kole.</t>
  </si>
  <si>
    <t>MUDr. Vladimír Ježík, rod. Ježík a manželka Jana Ježíková, rod. Dejčíková- víťaz bol vybraý až v IV. kole (do prvých troch nebol prihlásený žiadny záujemca)</t>
  </si>
  <si>
    <r>
      <t>Stavby</t>
    </r>
    <r>
      <rPr>
        <sz val="10.5"/>
        <rFont val="Times New Roman"/>
        <family val="1"/>
      </rPr>
      <t xml:space="preserve">:1.510 dom so súp.č. 26 na pozemku KN–C parc.č. 316, </t>
    </r>
    <r>
      <rPr>
        <b/>
        <sz val="10.5"/>
        <rFont val="Times New Roman"/>
        <family val="1"/>
      </rPr>
      <t>Pozemky</t>
    </r>
    <r>
      <rPr>
        <sz val="10.5"/>
        <rFont val="Times New Roman"/>
        <family val="1"/>
      </rPr>
      <t xml:space="preserve">:1.pozemok KN-C parc.č. 316 – Zastavané plochy a nádvoria o výmere 589 m2, </t>
    </r>
    <r>
      <rPr>
        <b/>
        <sz val="10.5"/>
        <rFont val="Times New Roman"/>
        <family val="1"/>
      </rPr>
      <t>Neevidované na LV:</t>
    </r>
    <r>
      <rPr>
        <sz val="10.5"/>
        <rFont val="Times New Roman"/>
        <family val="1"/>
      </rPr>
      <t>1.plot uličný na parc.č. 316, Vonkajšie úpravy: 2.vodovodná prípojka na parc.č. 316, 3. vodomerná šachta na parc.č. 316, 4. kanalizačná prípojka na parc.č. 316, 5. žumpa na parc.č. 316, 6. elektrická prípojka na parc.č. 316, 7. spevnené plochy na parc.č. 316</t>
    </r>
  </si>
  <si>
    <r>
      <t>Stavby:</t>
    </r>
    <r>
      <rPr>
        <sz val="10.5"/>
        <rFont val="Times New Roman"/>
        <family val="1"/>
      </rPr>
      <t xml:space="preserve">1.400 hájenka , s.č. 601 na pozemku KN-C p.č. 561, </t>
    </r>
    <r>
      <rPr>
        <b/>
        <sz val="10.5"/>
        <rFont val="Times New Roman"/>
        <family val="1"/>
      </rPr>
      <t>Neevidované na LV:</t>
    </r>
    <r>
      <rPr>
        <sz val="10.5"/>
        <rFont val="Times New Roman"/>
        <family val="1"/>
      </rPr>
      <t>1.hospodársky prístavok, 2. prípojka vody, 3. prípojka kanalizácie, 4. prípojka elektro, 5. prípojka plynu, 6. armatúrna šachta</t>
    </r>
  </si>
  <si>
    <r>
      <t>Stavby</t>
    </r>
    <r>
      <rPr>
        <sz val="10.5"/>
        <rFont val="Times New Roman"/>
        <family val="1"/>
      </rPr>
      <t xml:space="preserve">:1. 400 POLOV.CHATA NA DEP , súp.č. 927 na pozemku KN – C parc.č. 21171/2, </t>
    </r>
    <r>
      <rPr>
        <b/>
        <sz val="10.5"/>
        <rFont val="Times New Roman"/>
        <family val="1"/>
      </rPr>
      <t>Pozemky:</t>
    </r>
    <r>
      <rPr>
        <sz val="10.5"/>
        <rFont val="Times New Roman"/>
        <family val="1"/>
      </rPr>
      <t>1.pozemok KN-C parc.č. 21171/2, zastavané plochy a nádvoria o výmere  100 m2</t>
    </r>
  </si>
  <si>
    <t>Hydromeliorácie, š.p./k. ú. Hrubá Borša /293, 342 a 349</t>
  </si>
  <si>
    <t>Lesy SR/k.ú. Rudinská/333</t>
  </si>
  <si>
    <t>Michal Ďurec, rod. Ďurec</t>
  </si>
  <si>
    <t>Lesy SR/k.ú.Habovka/15</t>
  </si>
  <si>
    <r>
      <t>Pozemok:</t>
    </r>
    <r>
      <rPr>
        <sz val="10.5"/>
        <rFont val="Times New Roman"/>
        <family val="1"/>
      </rPr>
      <t>1.pozemok KN-C p.č. 5687/31, Zastavané plochy a nádvoria o výmere 188 m2, 2.pozemok KN-C p.č. 5687/32, Zastavané plochy a nádvoria o výmere 35 m2,3.pozemok KN-C p.č. 5687/33, Zastavané plochy a nádvoria o výmere 743 m2</t>
    </r>
  </si>
  <si>
    <t>Jozef Benický, rod. Benický a manželka Janka Benická, rod. Janotíková</t>
  </si>
  <si>
    <t xml:space="preserve">Lesy SR/k.ú.Kováčová/941 </t>
  </si>
  <si>
    <t>Ján Cerchlan, rod. Cerchlan a manželka Marta Cerchlanová, rod. Lašová</t>
  </si>
  <si>
    <t>Lesy SR/k.ú. Skalité/159</t>
  </si>
  <si>
    <r>
      <t>Pozemok:</t>
    </r>
    <r>
      <rPr>
        <sz val="10.5"/>
        <rFont val="Times New Roman"/>
        <family val="1"/>
      </rPr>
      <t>1. pozemok KN–C p.č. 1052,  Zastavané plochy a nádvoria, o výmere 384 m2</t>
    </r>
  </si>
  <si>
    <t>HM- hnuteľný majetok</t>
  </si>
  <si>
    <r>
      <t>Stavby:</t>
    </r>
    <r>
      <rPr>
        <sz val="10.5"/>
        <rFont val="Times New Roman"/>
        <family val="1"/>
      </rPr>
      <t>1. 400 hájovňa, súp. č. 93, na pozemku KN – C parc. č. 506/2,</t>
    </r>
    <r>
      <rPr>
        <b/>
        <sz val="10.5"/>
        <rFont val="Times New Roman"/>
        <family val="1"/>
      </rPr>
      <t xml:space="preserve"> Pozemky:</t>
    </r>
    <r>
      <rPr>
        <sz val="10.5"/>
        <rFont val="Times New Roman"/>
        <family val="1"/>
      </rPr>
      <t>1 pozemok KN – C parc. č. 506/1, Zastavané plochy a nádvoria, o výmere 976 m2, 2. pozemok KN – C parc. č. 506/2, Zastavané plochy a nádvoria, o výmere 127 m2, 3. pozemok KN – C parc. č. 506/3, Zastavané plochy a nádvoria, o výmere 48 m2</t>
    </r>
    <r>
      <rPr>
        <b/>
        <sz val="10.5"/>
        <rFont val="Times New Roman"/>
        <family val="1"/>
      </rPr>
      <t>, Neevidované na LV:</t>
    </r>
    <r>
      <rPr>
        <sz val="10.5"/>
        <rFont val="Times New Roman"/>
        <family val="1"/>
      </rPr>
      <t>1.hospodárska budova bez súp. č. na parcele č. 506/3, 2. plot predný, Vonkajšie úpravy: 3.NN prípojka</t>
    </r>
  </si>
  <si>
    <r>
      <t>Stavby:</t>
    </r>
    <r>
      <rPr>
        <sz val="10.5"/>
        <rFont val="Times New Roman"/>
        <family val="1"/>
      </rPr>
      <t xml:space="preserve">1. 400 HORÁREŇ súp.č. 305 na pozemku KN-C parc.č. 1421/2, 2. 700 HOSP.BUD.ČS 342 súp.č. 342 na pozemku KN-C parc. č. 1421/3, </t>
    </r>
    <r>
      <rPr>
        <b/>
        <sz val="10.5"/>
        <rFont val="Times New Roman"/>
        <family val="1"/>
      </rPr>
      <t>Pozemky</t>
    </r>
    <r>
      <rPr>
        <sz val="10.5"/>
        <rFont val="Times New Roman"/>
        <family val="1"/>
      </rPr>
      <t xml:space="preserve">:1. pozemok KN–C p.č. 1421/1, Zastavané plochy a nádvoria, o výmere 1300m2, 
2. pozemok KN–C p.č. 1421/2, Zastavané plochy a nádvoria, o výmere 84m2, 3. pozemok KN–C p.č. 1421/3, Zastavané plochy a nádvoria, o výmere 75m2, </t>
    </r>
    <r>
      <rPr>
        <b/>
        <sz val="10.5"/>
        <rFont val="Times New Roman"/>
        <family val="1"/>
      </rPr>
      <t>Neevidované na LV:</t>
    </r>
    <r>
      <rPr>
        <sz val="10.5"/>
        <rFont val="Times New Roman"/>
        <family val="1"/>
      </rPr>
      <t>1. kopaná studňa, 2. prípojka vody, 3.  prípojka elektro, 4. spevnené plochy</t>
    </r>
  </si>
  <si>
    <r>
      <t>Stavby:</t>
    </r>
    <r>
      <rPr>
        <sz val="10.5"/>
        <rFont val="Times New Roman"/>
        <family val="1"/>
      </rPr>
      <t>1. 510 Obytný dom , súp.č. 913 na pozemku KN – C parc.č. 5820/2,</t>
    </r>
    <r>
      <rPr>
        <b/>
        <sz val="10.5"/>
        <rFont val="Times New Roman"/>
        <family val="1"/>
      </rPr>
      <t xml:space="preserve"> Pozemky:</t>
    </r>
    <r>
      <rPr>
        <sz val="10.5"/>
        <rFont val="Times New Roman"/>
        <family val="1"/>
      </rPr>
      <t xml:space="preserve">1.pozemok KN – C parc. číslo 5820/1, Zastavané plochy a nádvorie, o výmere  708 m2, 2.pozemok KN – C parc. číslo 5820/2, Zastavané plochy a nádvoria, o výmere  110 m2, 3.pozemok KN – C parc. číslo 5820/3, Zastavané plochy a nádvoria, o výmere  11 m2, </t>
    </r>
    <r>
      <rPr>
        <b/>
        <sz val="10.5"/>
        <rFont val="Times New Roman"/>
        <family val="1"/>
      </rPr>
      <t>Neevidované na LV</t>
    </r>
    <r>
      <rPr>
        <sz val="10.5"/>
        <rFont val="Times New Roman"/>
        <family val="1"/>
      </rPr>
      <t>:1. hospodárska stavba, 2. kopaná studňa, Vonkajšie úpravy: 3. prípojka vody, 4. prípojka kanalizácie, 5. žumpa, 6. vonkajšie schody, 7. prípojka elektro</t>
    </r>
  </si>
  <si>
    <t>Hydromeliorácie, š.p./k. ú.Hviezdoslavov/679</t>
  </si>
  <si>
    <r>
      <t xml:space="preserve">Stavby: </t>
    </r>
    <r>
      <rPr>
        <sz val="10.5"/>
        <rFont val="Times New Roman"/>
        <family val="1"/>
      </rPr>
      <t>Závlahová stavba: Závlahová stavba „ZP HŽO II“, Objekt rúrová sieť 3 (inv. č. 5202133016), časť vetvy „D2“ DN 150 z AZC v dĺžke 232,9 m, vybudovaná na pozemkoch KN-C parc. č. 190/2, 190/28, 190/29, 190/30, 190/31, 190/32, 190/33, 190/34, 190/37, 190/38, 190/39, 190/74 a 190/75</t>
    </r>
  </si>
  <si>
    <t>Lesy SR/k.ú.Žilina/470</t>
  </si>
  <si>
    <r>
      <t>Pozemok:</t>
    </r>
    <r>
      <rPr>
        <sz val="10.5"/>
        <rFont val="Times New Roman"/>
        <family val="1"/>
      </rPr>
      <t>1. pozemok KN-C parc. č. 3888/19, Zastavané plochy a nádvoria, o výmere 40 m2</t>
    </r>
  </si>
  <si>
    <t>Hydromeliorá-cie, š.p./k. ú.Rastice/1372</t>
  </si>
  <si>
    <t xml:space="preserve">3408/2009-250 </t>
  </si>
  <si>
    <t>Ing. Marek Krajčo rod. Krajčo</t>
  </si>
  <si>
    <t xml:space="preserve"> Zdenko Janíček rod. Janíček</t>
  </si>
  <si>
    <t>Juraj Jaňák, rod. Jaňák</t>
  </si>
  <si>
    <t>Osobné motorové vozidlo</t>
  </si>
  <si>
    <t xml:space="preserve">Kolesové traktory </t>
  </si>
  <si>
    <r>
      <t>Stavby</t>
    </r>
    <r>
      <rPr>
        <sz val="10.5"/>
        <rFont val="Times New Roman"/>
        <family val="1"/>
      </rPr>
      <t>:1. 400 dielne bez súp. č., na pozemku KN–C parc.č. 588,</t>
    </r>
    <r>
      <rPr>
        <b/>
        <sz val="10.5"/>
        <rFont val="Times New Roman"/>
        <family val="1"/>
      </rPr>
      <t>Pozemky</t>
    </r>
    <r>
      <rPr>
        <sz val="10.5"/>
        <rFont val="Times New Roman"/>
        <family val="1"/>
      </rPr>
      <t>: 1.  pozemok KN–C parc. č. 588, Zastavané plochy a nádvoria o výmere 400 m2, 2. pozemok KN–C parc. č. 582/8, Zastavané plochy a nádvoria o výmere 419 m2, odčlenený z KN-C parc. č. 582/1 podľa GP č. 232-13/2009 zo dňa 20.2.2009, overeným Správou katastra dňa 12.marca 2009 pod. č. 191/2009,</t>
    </r>
    <r>
      <rPr>
        <b/>
        <sz val="10.5"/>
        <rFont val="Times New Roman"/>
        <family val="1"/>
      </rPr>
      <t xml:space="preserve"> Neevidované na LV</t>
    </r>
    <r>
      <rPr>
        <sz val="10.5"/>
        <rFont val="Times New Roman"/>
        <family val="1"/>
      </rPr>
      <t>: 1. prípojka vody.</t>
    </r>
  </si>
  <si>
    <r>
      <t>Stavby:</t>
    </r>
    <r>
      <rPr>
        <sz val="10.5"/>
        <rFont val="Times New Roman"/>
        <family val="1"/>
      </rPr>
      <t xml:space="preserve">1. 400 Chata Dolná Dedošová, súpisné číslo 368,  na pozemku KN-C parc.č. 1311, 2. 400 Maštaľ Drobkov, súpisné číslo 454,  na pozemku KN-C parc. č. 1310, </t>
    </r>
    <r>
      <rPr>
        <b/>
        <sz val="10.5"/>
        <rFont val="Times New Roman"/>
        <family val="1"/>
      </rPr>
      <t>Pozemky:</t>
    </r>
    <r>
      <rPr>
        <sz val="10.5"/>
        <rFont val="Times New Roman"/>
        <family val="1"/>
      </rPr>
      <t xml:space="preserve">1. pozemok KN-C parc.č. 1310,  Zastavané plochy a nádvoria, o výmere 124 m ², 2. pozemok KN-C parc.č. 1311,  Zastavané plochy a nádvoria, o výmere 80 m ², </t>
    </r>
    <r>
      <rPr>
        <b/>
        <sz val="10.5"/>
        <rFont val="Times New Roman"/>
        <family val="1"/>
      </rPr>
      <t>Neevidované na LV</t>
    </r>
    <r>
      <rPr>
        <sz val="10.5"/>
        <rFont val="Times New Roman"/>
        <family val="1"/>
      </rPr>
      <t>:1. prípojka vody, 2. prípojka kanalizácie, 3. prípojka elektriny, 4. žumpa</t>
    </r>
  </si>
  <si>
    <r>
      <t>Stavby:</t>
    </r>
    <r>
      <rPr>
        <sz val="10.5"/>
        <rFont val="Times New Roman"/>
        <family val="1"/>
      </rPr>
      <t xml:space="preserve">1.720 CHATA, súpisné číslo 110,  na pozemku KN-C parc.č. 16154/150, </t>
    </r>
    <r>
      <rPr>
        <b/>
        <sz val="10.5"/>
        <rFont val="Times New Roman"/>
        <family val="1"/>
      </rPr>
      <t>Pozemky:</t>
    </r>
    <r>
      <rPr>
        <sz val="10.5"/>
        <rFont val="Times New Roman"/>
        <family val="1"/>
      </rPr>
      <t xml:space="preserve">1.pozemok KN-C parc.č. 16154/150, zastavané plochy a nádvoria o výmere 328 m2, </t>
    </r>
    <r>
      <rPr>
        <b/>
        <sz val="10.5"/>
        <rFont val="Times New Roman"/>
        <family val="1"/>
      </rPr>
      <t>Neevidované na LV:</t>
    </r>
    <r>
      <rPr>
        <sz val="10.5"/>
        <rFont val="Times New Roman"/>
        <family val="1"/>
      </rPr>
      <t xml:space="preserve">
1. Sklad dreva, Vonkajšie úpravy: 1. prípojka vody, 2. prípojka kanalizácie, 3. vonkajšie schody, 4. vstupná terasa, 5. žumpa</t>
    </r>
  </si>
  <si>
    <t>Lesy SR/k.ú. Karlova Ves /302</t>
  </si>
  <si>
    <r>
      <t xml:space="preserve">Pozemky: </t>
    </r>
    <r>
      <rPr>
        <sz val="10.5"/>
        <rFont val="Times New Roman"/>
        <family val="1"/>
      </rPr>
      <t>1. pozemok KN – C parc. č. 3780, Zastavané plochy a nádvoria, o výmere 50 m2</t>
    </r>
  </si>
  <si>
    <t>Stanislav Barta, rod. Barta</t>
  </si>
  <si>
    <t>Lesy SR/k.ú. Bacúch/267</t>
  </si>
  <si>
    <t>Ing. Milan Boroš, rod. Boroš a manželka Ing. Dana Borošová, rod. Rakytová</t>
  </si>
  <si>
    <t>Lesy SR/k.ú. Záhorská Bystrica/ 1536</t>
  </si>
  <si>
    <r>
      <t>Pozemky:</t>
    </r>
    <r>
      <rPr>
        <sz val="10.5"/>
        <rFont val="Times New Roman"/>
        <family val="1"/>
      </rPr>
      <t>1. pozemok KN–C p.č. 2950/10, Zastavané plochy a nádvoria,  o výmere  53 m2</t>
    </r>
  </si>
  <si>
    <t>Lesy SR/k.ú. Braväcovo/209</t>
  </si>
  <si>
    <t>Pavol Tréger, rod. Tréger a manželka Anna Trégerová, rod. Buvalová</t>
  </si>
  <si>
    <t>Lesy SR/k.ú. Slanica/ 51</t>
  </si>
  <si>
    <r>
      <t>Pozemky</t>
    </r>
    <r>
      <rPr>
        <sz val="10.5"/>
        <rFont val="Times New Roman"/>
        <family val="1"/>
      </rPr>
      <t xml:space="preserve">:1. pozemok KN-C parc.č. 24/43, Zastavané plochy a nádvoria, o výmere 80 m2, 2. pozemok KN-C parc.č. 24/44, Zastavané plochy a nádvoria, o výmere 200 m2, 3. pozemok KN-C parc.č. 24/143, Zastavané plochy a nádvoria, o výmere 300 m2
</t>
    </r>
  </si>
  <si>
    <t>Príloha č.35</t>
  </si>
  <si>
    <r>
      <t>Pozemok -</t>
    </r>
    <r>
      <rPr>
        <sz val="11"/>
        <rFont val="Times New Roman"/>
        <family val="1"/>
      </rPr>
      <t xml:space="preserve"> zastavané plochy a nádvoria p.č.1076, 786m</t>
    </r>
    <r>
      <rPr>
        <vertAlign val="superscript"/>
        <sz val="11"/>
        <rFont val="Times New Roman"/>
        <family val="1"/>
      </rPr>
      <t>2</t>
    </r>
    <r>
      <rPr>
        <sz val="11"/>
        <rFont val="Times New Roman"/>
        <family val="1"/>
      </rPr>
      <t>,</t>
    </r>
    <r>
      <rPr>
        <b/>
        <sz val="11"/>
        <rFont val="Times New Roman"/>
        <family val="1"/>
      </rPr>
      <t xml:space="preserve"> Stavba </t>
    </r>
    <r>
      <rPr>
        <sz val="11"/>
        <rFont val="Times New Roman"/>
        <family val="1"/>
      </rPr>
      <t>Dom s.č.545 na p.č.1067 LV 325, k.ú. Rusovce</t>
    </r>
  </si>
  <si>
    <t>ROT, s.r.o., Bratislava</t>
  </si>
  <si>
    <t>24.</t>
  </si>
  <si>
    <r>
      <t xml:space="preserve">Pozemky </t>
    </r>
    <r>
      <rPr>
        <sz val="11"/>
        <rFont val="Times New Roman"/>
        <family val="1"/>
      </rPr>
      <t xml:space="preserve">p.č.475/19/1 ostatné plochy 14m2, p.č.475/19/2 zastavané plochy a nádvoria 783m2, </t>
    </r>
    <r>
      <rPr>
        <b/>
        <sz val="11"/>
        <rFont val="Times New Roman"/>
        <family val="1"/>
      </rPr>
      <t xml:space="preserve">Stavby- </t>
    </r>
    <r>
      <rPr>
        <sz val="11"/>
        <rFont val="Times New Roman"/>
        <family val="1"/>
      </rPr>
      <t xml:space="preserve">administratívna budova s.č.1716 na parcele 475/19/2, garáže s.č.476, 477, 478, 479, 480 na parcele 475/19/2 na LV č.2814, k.ú. Dolný Kubín   </t>
    </r>
  </si>
  <si>
    <t>JUDr. Ivan Pohanka, Bratislava</t>
  </si>
  <si>
    <t>25.</t>
  </si>
  <si>
    <r>
      <t xml:space="preserve">Pozemky </t>
    </r>
    <r>
      <rPr>
        <sz val="11"/>
        <rFont val="Times New Roman"/>
        <family val="1"/>
      </rPr>
      <t xml:space="preserve">č.4921/4 zastavané plochy a nádvoria 4778 m2, a p.č.4921/106 zastavané plochy a nádvoria 871m2,  </t>
    </r>
    <r>
      <rPr>
        <b/>
        <sz val="11"/>
        <rFont val="Times New Roman"/>
        <family val="1"/>
      </rPr>
      <t xml:space="preserve"> Stavba</t>
    </r>
    <r>
      <rPr>
        <sz val="11"/>
        <rFont val="Times New Roman"/>
        <family val="1"/>
      </rPr>
      <t xml:space="preserve"> - Dom s.č. 1968 na parcele 4921/106 na LV č.2102 k.ú.Žilina</t>
    </r>
  </si>
  <si>
    <t>PC SEMA s.r.o., Žilina</t>
  </si>
  <si>
    <t>ŠL TANAP - Štátne lesy Tatranského národného parku Tatranská Lomnica</t>
  </si>
  <si>
    <t>RVPS - Regionálna veterinárna a potravinová správa</t>
  </si>
  <si>
    <t>NLC - Národné lesnícke centrum Zvolen</t>
  </si>
  <si>
    <t>VÚPOP - Výskumný ústav pôdoznalectva a ochrany pôdy</t>
  </si>
  <si>
    <t>TSÚP SKTC-106 Rovinka - Technický a skúšobný ústav pôhohospodrsky SKTC-106 Rovinka</t>
  </si>
  <si>
    <t>MP SR - Ministerstvo pôdohospodárstva SR</t>
  </si>
  <si>
    <t>Vladimír Rendek s manželkou, Štôla</t>
  </si>
  <si>
    <t>Jozef Pisoň, rod. Pisoň a manželka Eulália Pisoňová, rod. Kanderková</t>
  </si>
  <si>
    <r>
      <t>Pozemky:</t>
    </r>
    <r>
      <rPr>
        <sz val="10.5"/>
        <rFont val="Times New Roman"/>
        <family val="1"/>
      </rPr>
      <t>1. pozemok KN–C p.č. 2950/8, druh pozemku: Zastavané plochy a nádvoria, o výmere  33 m2</t>
    </r>
  </si>
  <si>
    <r>
      <t>Stavby:</t>
    </r>
    <r>
      <rPr>
        <sz val="10.5"/>
        <rFont val="Times New Roman"/>
        <family val="1"/>
      </rPr>
      <t xml:space="preserve"> 1. 700 PREVÁDZKOVÁ BUDOVA, súpisné číslo 34 na pozemku parc. KN – C  č. 1392, </t>
    </r>
    <r>
      <rPr>
        <b/>
        <sz val="10.5"/>
        <rFont val="Times New Roman"/>
        <family val="1"/>
      </rPr>
      <t>Pozemky:</t>
    </r>
    <r>
      <rPr>
        <sz val="10.5"/>
        <rFont val="Times New Roman"/>
        <family val="1"/>
      </rPr>
      <t xml:space="preserve">1. pozemok KN – C číslo  1392, Zastavané plochy a nádvoria o výmere 134 m2,2. pozemok KN – C číslo  1391/4, Zastavané plochy a nádvoria o výmere  722 m2, </t>
    </r>
    <r>
      <rPr>
        <b/>
        <sz val="10.5"/>
        <rFont val="Times New Roman"/>
        <family val="1"/>
      </rPr>
      <t>Neevidované na LV:</t>
    </r>
    <r>
      <rPr>
        <sz val="10.5"/>
        <rFont val="Times New Roman"/>
        <family val="1"/>
      </rPr>
      <t xml:space="preserve">1. vodovodná prípojka, 2. kanalizačná prípojka, 3. spevnené plochy, 4. vonkajšie schody </t>
    </r>
  </si>
  <si>
    <r>
      <t xml:space="preserve">Stavby: </t>
    </r>
    <r>
      <rPr>
        <sz val="10.5"/>
        <rFont val="Times New Roman"/>
        <family val="1"/>
      </rPr>
      <t xml:space="preserve">Závlahová stavba „ZP Hurbanovo I.“, objekt „rúrová sieť – okruh ČS zvyšovacia“ (inv. č. 5204605 017), koncová časť vetvy B1, DN 200, z AC, v dĺžke 504 m, ktorá sa nachádza na pozemkoch KN-C, parcelné č.: 2071/32; 2071/40; 2071/41; 2071/42; 2071/69; 2071/91; 2071/92; 2071/93; 2071/94; 2071/109 a 2076/1 </t>
    </r>
  </si>
  <si>
    <r>
      <t xml:space="preserve">Stavby: </t>
    </r>
    <r>
      <rPr>
        <sz val="10.5"/>
        <rFont val="Times New Roman"/>
        <family val="1"/>
      </rPr>
      <t>Závlahová stavba „ZP Čierna Voda I.“, Objekt rúrová sieť 6 (inv. č. 5203103 006), vetva C1, DN 150 z AC, v dĺžke 253,07 m, vybudovaná na pozemkoch KN-C, parcely č.: 280/22, 26, 27, 30, 67, 35, 38, 41, 68, 42, 47, 20 a 19</t>
    </r>
  </si>
  <si>
    <t>Ing. Ladislav Majorský, rod. Majorský a Vladimír Strachan, rod. Strachan</t>
  </si>
  <si>
    <t>Lesy SR/ k.ú. Horná Lehota/ 480</t>
  </si>
  <si>
    <t>Dušan Vraniak, rod. Vraniak a manželka Mária Vraniaková, rod. Purgatová</t>
  </si>
  <si>
    <t>Lesy SR/k.ú. Špania Dolina/590</t>
  </si>
  <si>
    <r>
      <t>Pozemky</t>
    </r>
    <r>
      <rPr>
        <sz val="10.5"/>
        <rFont val="Times New Roman"/>
        <family val="1"/>
      </rPr>
      <t>:1. pozemok KN-C parc.č. 724/15,  Zastavané plochy a nádvoria, o výmere  61 m2</t>
    </r>
  </si>
  <si>
    <t>Ing. Vladimír Masica, rod. Masica a manželka Ing. Mária Masicová, rod. Lovásová</t>
  </si>
  <si>
    <t>Lesy SR/ Vyšná Slaná/317</t>
  </si>
  <si>
    <t>Ing. Arpád Kavečanky, rod. Kavečanky a manželka Júlia Kavečankyová, rod. Gregorová</t>
  </si>
  <si>
    <t>Lesy SR/ k.ú. Záhorská Bystrica/ 1536</t>
  </si>
  <si>
    <r>
      <t>Pozemky</t>
    </r>
    <r>
      <rPr>
        <sz val="10.5"/>
        <rFont val="Times New Roman"/>
        <family val="1"/>
      </rPr>
      <t>:1. pozemok KN–C p.č. 2965/15, Ostatné plochy, o výmere  197 m2</t>
    </r>
  </si>
  <si>
    <t>Ing. Marek Vládar, rod. Vladár</t>
  </si>
  <si>
    <t>Lesy SR/k. ú. Smolenice/382</t>
  </si>
  <si>
    <t>Gabriel Cisár - AUTOCENTRUM</t>
  </si>
  <si>
    <t>Lesy SR/k.ú. Blatnica/97</t>
  </si>
  <si>
    <t>Lesy SR/k.ú. Terchová/ 2666</t>
  </si>
  <si>
    <r>
      <t>Stavby:</t>
    </r>
    <r>
      <rPr>
        <sz val="10.5"/>
        <rFont val="Times New Roman"/>
        <family val="1"/>
      </rPr>
      <t>1. 400 HÁJENKA, súp. č. 274 na pozemku KN – C parc. č. 565/6,</t>
    </r>
    <r>
      <rPr>
        <b/>
        <sz val="10.5"/>
        <rFont val="Times New Roman"/>
        <family val="1"/>
      </rPr>
      <t>Pozemky:</t>
    </r>
    <r>
      <rPr>
        <sz val="10.5"/>
        <rFont val="Times New Roman"/>
        <family val="1"/>
      </rPr>
      <t xml:space="preserve">1. pozemok KN – C parc. č. 565/5, Zastavané plochy a nádvoria o výmere 539 m2,2. pozemok KN – C parc. č. 565/6, Zastavané plochy a nádvoria o výmere 126 m2, </t>
    </r>
    <r>
      <rPr>
        <b/>
        <sz val="10.5"/>
        <rFont val="Times New Roman"/>
        <family val="1"/>
      </rPr>
      <t>Neevidované na LV</t>
    </r>
    <r>
      <rPr>
        <sz val="10.5"/>
        <rFont val="Times New Roman"/>
        <family val="1"/>
      </rPr>
      <t>:1. Dreváreň (na pozemku KN-C parc. č. 568/1), 2. Plot, Vonkajšie úpravy: 3. Prípojka vody, 4. Prípojka kanalizácie, 5. Septik,</t>
    </r>
    <r>
      <rPr>
        <b/>
        <sz val="10.5"/>
        <rFont val="Times New Roman"/>
        <family val="1"/>
      </rPr>
      <t>Hnuteľný majetok</t>
    </r>
    <r>
      <rPr>
        <sz val="10.5"/>
        <rFont val="Times New Roman"/>
        <family val="1"/>
      </rPr>
      <t xml:space="preserve">:1. vykurovací kotol (inv. č. 2005467)
</t>
    </r>
  </si>
  <si>
    <r>
      <t>Stavby</t>
    </r>
    <r>
      <rPr>
        <sz val="10.5"/>
        <rFont val="Times New Roman"/>
        <family val="1"/>
      </rPr>
      <t>:1. 700 chata – hájovňa Nad Nivy súp.č. 818 na pozemku parc. KN – C č. 6172/2, 2. 703 hospodárska budova bez súp.č. na pozemku parc. KN – C č. 6172/3,</t>
    </r>
    <r>
      <rPr>
        <b/>
        <sz val="10.5"/>
        <rFont val="Times New Roman"/>
        <family val="1"/>
      </rPr>
      <t>Pozemky:</t>
    </r>
    <r>
      <rPr>
        <sz val="10.5"/>
        <rFont val="Times New Roman"/>
        <family val="1"/>
      </rPr>
      <t>1. pozemok KN-C č.  6172/1, Zastavané plochy a nádvoria, o výmere 915 m2, 2.  pozemok KN-C č. 6172/2, Zastavané plochy a nádvoria, o výmere   78 m2,3.  pozemok KN-C č. 6172/3, Zastavané plochy a nádvoria, o výmere   76 m2</t>
    </r>
    <r>
      <rPr>
        <b/>
        <sz val="10.5"/>
        <rFont val="Times New Roman"/>
        <family val="1"/>
      </rPr>
      <t>, Neevidované na LV:</t>
    </r>
    <r>
      <rPr>
        <sz val="10.5"/>
        <rFont val="Times New Roman"/>
        <family val="1"/>
      </rPr>
      <t>Vonkajšie úpravy: 1. prípojka vody, 2. vodomerná šachta</t>
    </r>
    <r>
      <rPr>
        <b/>
        <sz val="10.5"/>
        <rFont val="Times New Roman"/>
        <family val="1"/>
      </rPr>
      <t xml:space="preserve">
</t>
    </r>
  </si>
  <si>
    <r>
      <t>Stavby</t>
    </r>
    <r>
      <rPr>
        <sz val="10.5"/>
        <rFont val="Times New Roman"/>
        <family val="1"/>
      </rPr>
      <t>:1. 400 chata súp.č. 1173 na pozemku KN – C parc. č. 13200/2,</t>
    </r>
    <r>
      <rPr>
        <b/>
        <sz val="10.5"/>
        <rFont val="Times New Roman"/>
        <family val="1"/>
      </rPr>
      <t>Pozemky:</t>
    </r>
    <r>
      <rPr>
        <sz val="10.5"/>
        <rFont val="Times New Roman"/>
        <family val="1"/>
      </rPr>
      <t xml:space="preserve"> 1. pozemok KN-C parc. č. 13200/2, Zastavané plochy a nádvoria o výmere 119 m2, 2. pozemok KN-C parc. č. 13200/3, Ostatné plochy o výmere 726 m2, </t>
    </r>
    <r>
      <rPr>
        <b/>
        <sz val="10.5"/>
        <rFont val="Times New Roman"/>
        <family val="1"/>
      </rPr>
      <t>Neevidované na LV:</t>
    </r>
    <r>
      <rPr>
        <sz val="10.5"/>
        <rFont val="Times New Roman"/>
        <family val="1"/>
      </rPr>
      <t xml:space="preserve"> Vonkajšie úpravy: 1. vonkajšie schody, 2. vodovodná prípojka</t>
    </r>
    <r>
      <rPr>
        <b/>
        <sz val="10.5"/>
        <rFont val="Times New Roman"/>
        <family val="1"/>
      </rPr>
      <t xml:space="preserve">
</t>
    </r>
  </si>
  <si>
    <t>Príloha č.21</t>
  </si>
  <si>
    <t>Príloha č.22</t>
  </si>
  <si>
    <t>Príloha č.23</t>
  </si>
  <si>
    <t>Príloha č.24</t>
  </si>
  <si>
    <t>Príloha č.25</t>
  </si>
  <si>
    <t>Majetková komisia  01.12.2009</t>
  </si>
  <si>
    <t>Príloha č.26</t>
  </si>
  <si>
    <t>Príloha č.27</t>
  </si>
  <si>
    <t>Príloha č.28</t>
  </si>
  <si>
    <t>Príloha č.29</t>
  </si>
  <si>
    <r>
      <t>Stavby</t>
    </r>
    <r>
      <rPr>
        <sz val="10.5"/>
        <rFont val="Times New Roman"/>
        <family val="1"/>
      </rPr>
      <t xml:space="preserve">: 1. 510 Rodinný dom, súp. č. 94 na pozemku KN – C parc. č. 36, </t>
    </r>
    <r>
      <rPr>
        <b/>
        <sz val="10.5"/>
        <rFont val="Times New Roman"/>
        <family val="1"/>
      </rPr>
      <t>Pozemky:</t>
    </r>
    <r>
      <rPr>
        <sz val="10.5"/>
        <rFont val="Times New Roman"/>
        <family val="1"/>
      </rPr>
      <t xml:space="preserve"> 1.  pozemok KN – C parc. č. 36, Zastavané plochy a nádvoria o výmere 462 m2,  </t>
    </r>
    <r>
      <rPr>
        <b/>
        <sz val="10.5"/>
        <rFont val="Times New Roman"/>
        <family val="1"/>
      </rPr>
      <t>Neevidované na LV:</t>
    </r>
    <r>
      <rPr>
        <sz val="10.5"/>
        <rFont val="Times New Roman"/>
        <family val="1"/>
      </rPr>
      <t>1.Dreváreň (hospodárska budova) na parc. č. 36, 2. Plot, plotové vráta a vrátka, Vonkajšie úpravy: 1. Prípojka vody,   2. Vodomerná šachta, 3. Prípojka kanalizácie, 4. Žumpa, 5. Káblová prípojka elektro, 6. Vonkajšie schody, 7. Vonkajší záchod</t>
    </r>
  </si>
  <si>
    <r>
      <t>Pozemky:</t>
    </r>
    <r>
      <rPr>
        <sz val="10.5"/>
        <rFont val="Times New Roman"/>
        <family val="1"/>
      </rPr>
      <t>1.pozemok KN-C p.č. 803/1, Zastavané plochy a nádvoria, o výmere 96 m2,2.pozemok KN-C p.č. 801/4, Zastavané plochy a nádvoria, o výmere 36 m2, 3.pozemok KN-C p.č. 799/3, Zastavané plochy a nádvoria, o výmere 28 m2, podiel 1/2, 4.pozemok KN-C p.č. 809/5, Ostatné plochy, o výmere 44 m2, podiel 1/2</t>
    </r>
  </si>
  <si>
    <t>Príloha č.1</t>
  </si>
  <si>
    <t>k informácii do vlády II.polrok 2009</t>
  </si>
  <si>
    <t>Majetková komisia 11.08.2009</t>
  </si>
  <si>
    <r>
      <t>Stavby:</t>
    </r>
    <r>
      <rPr>
        <sz val="10.5"/>
        <rFont val="Times New Roman"/>
        <family val="1"/>
      </rPr>
      <t xml:space="preserve"> 1.510 DOM, súp. č. 77, na pozemku KN – C parc. č. 198/3 (odčlenená GP č. 375434821-009/2005 z pozemku KN-C parc. č. 198/1),</t>
    </r>
    <r>
      <rPr>
        <b/>
        <sz val="10.5"/>
        <rFont val="Times New Roman"/>
        <family val="1"/>
      </rPr>
      <t>Pozemky:</t>
    </r>
    <r>
      <rPr>
        <sz val="10.5"/>
        <rFont val="Times New Roman"/>
        <family val="1"/>
      </rPr>
      <t xml:space="preserve">1.Pozemok KN – C parc. č. 198/1  - odčlenený GP č. 375434821-009/2005 z pozemku KN-C 
  parc. č. 198/1, Zastavané plochy a nádvoria o výmere 351 m2, 2. Pozemok KN – C parc. č. 198/3  - odčlenený GP č. 375434821-009/2005 z pozemku KN-C parc. č. 198/1, Zastavané plochy a nádvoria o výmere 122 m2, </t>
    </r>
    <r>
      <rPr>
        <b/>
        <sz val="10.5"/>
        <rFont val="Times New Roman"/>
        <family val="1"/>
      </rPr>
      <t>Neevidované na LV:</t>
    </r>
    <r>
      <rPr>
        <sz val="10.5"/>
        <rFont val="Times New Roman"/>
        <family val="1"/>
      </rPr>
      <t xml:space="preserve"> 1.Plot, 2.Studňa, Vonkajšie úpravy : 3.Prípojka vody, 4.Domáca vodáreň, 5.Prípojka kanalizácie, 6.Žumpa, 7.NN prípojka, 8.Vonkajšie schody</t>
    </r>
  </si>
  <si>
    <t>Príloha č.2</t>
  </si>
  <si>
    <t>Príloha č.3</t>
  </si>
  <si>
    <t>Príloha č.4</t>
  </si>
  <si>
    <t>Príloha č.5</t>
  </si>
  <si>
    <t>Príloha č.6</t>
  </si>
  <si>
    <t>Príloha č.7</t>
  </si>
  <si>
    <t>Majetková komisia  08.09.2009</t>
  </si>
  <si>
    <t>Príloha č.8</t>
  </si>
  <si>
    <t>Príloha č.9</t>
  </si>
  <si>
    <t>Majetková komisia  29.09.2009</t>
  </si>
  <si>
    <t>Príloha č.10</t>
  </si>
  <si>
    <t>Príloha č.11</t>
  </si>
  <si>
    <t>Príloha č.12</t>
  </si>
  <si>
    <t>Príloha č.13</t>
  </si>
  <si>
    <t>Príloha č.14</t>
  </si>
  <si>
    <t>Príloha č.15</t>
  </si>
  <si>
    <t>Majetková komisia  13.10.2009</t>
  </si>
  <si>
    <t>Príloha č.16</t>
  </si>
  <si>
    <t>Príloha č.17</t>
  </si>
  <si>
    <t>Príloha č.18</t>
  </si>
  <si>
    <t>Príloha č.19</t>
  </si>
  <si>
    <t>Príloha č.20</t>
  </si>
  <si>
    <t>Majetková komisia  03.11.2009</t>
  </si>
  <si>
    <t>Ing. Vladimír Červeň rod. Červeň a manželka Jana Červeňová rod. Kučavíková</t>
  </si>
  <si>
    <t>LSR, š.p./k.ú. Záhorce/465</t>
  </si>
  <si>
    <r>
      <t>Pozemky:</t>
    </r>
    <r>
      <rPr>
        <sz val="10.5"/>
        <rFont val="Times New Roman"/>
        <family val="1"/>
      </rPr>
      <t>1. pozemok KN-C parc. č. 1642/12, Zastavané plochy a nádvoria, o výmere 83 m2, 2. pozemok KN-C parc. č. 1642/17, Zastavané plochy a nádvoria, o výmere 9 m2, 3. pozemok KN-C parc. č. 1642/18, Zastavané plochy a nádvoria, o výmere 8 m2, 4. pozemok KN-C parc. č. 1670/84, Zastavané plochy a nádvoria, o výmere 111 m2</t>
    </r>
  </si>
  <si>
    <t>Ing. Emil Pápai, rod. Pápai a manželka Ing. Oľga Pápaiová, rod. Štefániková</t>
  </si>
  <si>
    <t>Jozef Podolák, rod. Podolák a manželka Anna Podoláková, rod.: Oriešková</t>
  </si>
  <si>
    <t>Lesy SR/k. ú.Makov/ 119</t>
  </si>
  <si>
    <t xml:space="preserve">Lesy SR/k. ú. Borský Peter/661 </t>
  </si>
  <si>
    <t>Arnošt Rangl, rod. Rangl a manželka Mária Ranglová, rod. Kucharičová</t>
  </si>
  <si>
    <t>Lesy SR/k.ú.Vita-nová/45</t>
  </si>
  <si>
    <t>Peter Gočál,  rod. Gočál a manželka Sylvia Gočálová, rod. Hubená</t>
  </si>
  <si>
    <t>Lesy SR/ k.ú. Tužina/ 231</t>
  </si>
  <si>
    <t>Ing. Róbert Grescho, rod. Grescho a manželka Miriam Greschová, rod. Barényiová</t>
  </si>
  <si>
    <t>Lesy SR/k.ú.Borinka/ 924</t>
  </si>
  <si>
    <t>Peter Zboniak, rod. Zboniak</t>
  </si>
  <si>
    <t xml:space="preserve">Lesy SR/ k.ú. Záhorská  Bystrica /1536 </t>
  </si>
  <si>
    <r>
      <t xml:space="preserve">Pozemky: </t>
    </r>
    <r>
      <rPr>
        <sz val="10.5"/>
        <rFont val="Times New Roman"/>
        <family val="1"/>
      </rPr>
      <t>1.pozemok KN – C parcelné číslo 3126 zastavané  plochy a nádvoria o výmere 49 m2, 2.pozemok KN – C parcelné číslo 3145/32, druh pozemku: ostatné plochy  o výmere  530 m2</t>
    </r>
  </si>
  <si>
    <r>
      <t>Stavby</t>
    </r>
    <r>
      <rPr>
        <sz val="10.5"/>
        <rFont val="Times New Roman"/>
        <family val="1"/>
      </rPr>
      <t xml:space="preserve">:1. 700 HÁJENKA HLBOKÁ, s.č. 119 na pozemku KN-C p.č. 1122, 2. 700 HOSP.BUDOVA HLBOKÁ, s.č. 245 na pozemku KN-C p.č. 1122, </t>
    </r>
    <r>
      <rPr>
        <b/>
        <sz val="10.5"/>
        <rFont val="Times New Roman"/>
        <family val="1"/>
      </rPr>
      <t>Pozemok:</t>
    </r>
    <r>
      <rPr>
        <sz val="10.5"/>
        <rFont val="Times New Roman"/>
        <family val="1"/>
      </rPr>
      <t xml:space="preserve">1. pozemok KN-C p.č. 1122,  Zastavané plochy a nádvoria, o výmere 1023 m2,                                             
</t>
    </r>
    <r>
      <rPr>
        <b/>
        <sz val="10.5"/>
        <rFont val="Times New Roman"/>
        <family val="1"/>
      </rPr>
      <t>Stavby neevidované na LV</t>
    </r>
    <r>
      <rPr>
        <sz val="10.5"/>
        <rFont val="Times New Roman"/>
        <family val="1"/>
      </rPr>
      <t>:1.plot, 2. prípojka vody, 3. prípojka kanalizácie, 4. septik, 5. rezervoár pitnej vody, 6. vonkajšie schody- Všetko na pozemku KN-C p.č. 1122</t>
    </r>
  </si>
  <si>
    <r>
      <t>Stavby:</t>
    </r>
    <r>
      <rPr>
        <sz val="10.5"/>
        <rFont val="Times New Roman"/>
        <family val="1"/>
      </rPr>
      <t xml:space="preserve"> 1. 700 HOSPODÁRSKA BUDOVA, s.č. 620 na pozemku KN-C parc. č. 859/2</t>
    </r>
    <r>
      <rPr>
        <b/>
        <sz val="10.5"/>
        <rFont val="Times New Roman"/>
        <family val="1"/>
      </rPr>
      <t xml:space="preserve">
</t>
    </r>
  </si>
  <si>
    <r>
      <t xml:space="preserve">Stavby: </t>
    </r>
    <r>
      <rPr>
        <sz val="10.5"/>
        <rFont val="Times New Roman"/>
        <family val="1"/>
      </rPr>
      <t xml:space="preserve">1. 703 Hospodárska budova bez súp.č.  postavená na pozemku KN-C č. 3711/2, </t>
    </r>
    <r>
      <rPr>
        <b/>
        <sz val="10.5"/>
        <rFont val="Times New Roman"/>
        <family val="1"/>
      </rPr>
      <t>Pozemky:</t>
    </r>
    <r>
      <rPr>
        <sz val="10.5"/>
        <rFont val="Times New Roman"/>
        <family val="1"/>
      </rPr>
      <t xml:space="preserve"> 1. pozemok KN–C parc. č. 3711/1, Zastavané plochy a nádvoria o výmere  210 m2, 2. pozemok KN–C parc. č.3711//2, Zastavané plochy a nádvoria o výmere 73 m2</t>
    </r>
  </si>
  <si>
    <r>
      <t>Stavby:</t>
    </r>
    <r>
      <rPr>
        <sz val="10.5"/>
        <rFont val="Times New Roman"/>
        <family val="1"/>
      </rPr>
      <t xml:space="preserve">1. 510 Rodinný dom , s.č. 1625 na pozemku KN-C p.č. 10788/3, </t>
    </r>
    <r>
      <rPr>
        <b/>
        <sz val="10.5"/>
        <rFont val="Times New Roman"/>
        <family val="1"/>
      </rPr>
      <t>Pozemky:</t>
    </r>
    <r>
      <rPr>
        <sz val="10.5"/>
        <rFont val="Times New Roman"/>
        <family val="1"/>
      </rPr>
      <t xml:space="preserve">1.pozemok KN-C p.č. 10788/2, Zastavané plochy a nádvoria o výmere 945 m2, 2.pozemok KN-C p.č. 10788/3, Zastavané plochy a nádvoria o výmere 106 m2
3.pozemok KN-C p.č. 10796, Zastavané plochy a nádvoria o výmere 102 m2, </t>
    </r>
    <r>
      <rPr>
        <b/>
        <sz val="10.5"/>
        <rFont val="Times New Roman"/>
        <family val="1"/>
      </rPr>
      <t>Stavby neevidované na LV</t>
    </r>
    <r>
      <rPr>
        <sz val="10.5"/>
        <rFont val="Times New Roman"/>
        <family val="1"/>
      </rPr>
      <t>:1.hospodárska budova na pozemku KN-C p.č. 10796, 2. oplotenie, 3. studňa, 4. prípojka vody, 5. domáca vodáreň, 6. prípojka kanalizácie, 7. septik, 8. prípojka NN</t>
    </r>
  </si>
  <si>
    <r>
      <t xml:space="preserve">Stavby: </t>
    </r>
    <r>
      <rPr>
        <sz val="10.5"/>
        <rFont val="Times New Roman"/>
        <family val="1"/>
      </rPr>
      <t xml:space="preserve">1.510 rodinný dom, súpisné číslo 259 na pozemku parc. KN – C č. 1065/4, </t>
    </r>
    <r>
      <rPr>
        <b/>
        <sz val="10.5"/>
        <rFont val="Times New Roman"/>
        <family val="1"/>
      </rPr>
      <t>Pozemky</t>
    </r>
    <r>
      <rPr>
        <sz val="10.5"/>
        <rFont val="Times New Roman"/>
        <family val="1"/>
      </rPr>
      <t xml:space="preserve">: 1.pozemok KN – C parcelné číslo 1065/2, Zastavané  plochy a nádvoria o výmere 100 m2, 2.pozemok KN – C parcelné číslo 1065/4, Zastavané plochy a nádvoria o výmere 115 m2, 3.pozemok KN – C parcelné číslo 1065/5, Zastavané plochy a nádvoria o výmere 1839 m2, </t>
    </r>
    <r>
      <rPr>
        <b/>
        <sz val="10.5"/>
        <rFont val="Times New Roman"/>
        <family val="1"/>
      </rPr>
      <t>Stavby neevidované na LV:</t>
    </r>
    <r>
      <rPr>
        <sz val="10.5"/>
        <rFont val="Times New Roman"/>
        <family val="1"/>
      </rPr>
      <t xml:space="preserve"> vonkajšie schody</t>
    </r>
  </si>
  <si>
    <r>
      <t xml:space="preserve">Pozemok: </t>
    </r>
    <r>
      <rPr>
        <sz val="10.5"/>
        <rFont val="Times New Roman"/>
        <family val="1"/>
      </rPr>
      <t xml:space="preserve">1.pozemok KN-C p.č. 1322/2,  Zastavané plochy a nádvoria, o výmere 69 m2      </t>
    </r>
    <r>
      <rPr>
        <b/>
        <sz val="10.5"/>
        <rFont val="Times New Roman"/>
        <family val="1"/>
      </rPr>
      <t xml:space="preserve">                                         
</t>
    </r>
  </si>
  <si>
    <r>
      <t>Stavby:</t>
    </r>
    <r>
      <rPr>
        <sz val="10.5"/>
        <rFont val="Times New Roman"/>
        <family val="1"/>
      </rPr>
      <t xml:space="preserve">1. 400 hájovňa súp.č. 90 na pozemku KN–C parc.č. 925/1, 2. 700 hospodárska budova súp.č. 161 na pozemku KN–C parc.č. 925/3, </t>
    </r>
    <r>
      <rPr>
        <b/>
        <sz val="10.5"/>
        <rFont val="Times New Roman"/>
        <family val="1"/>
      </rPr>
      <t>Pozemky</t>
    </r>
    <r>
      <rPr>
        <sz val="10.5"/>
        <rFont val="Times New Roman"/>
        <family val="1"/>
      </rPr>
      <t xml:space="preserve">: 1. pozemok KN-C parc.č. 925/1 - Zastavané plochy a nádvoria o výmere 129 m2,  2.pozemok KN-C parc.č. 925/2 - Zastavané plochy a nádvoria o výmere  373 m2, 3.pozemok KN-C parc.č. 925/3 - Zastavané plochy a nádvoria o výmere    81 m2, </t>
    </r>
    <r>
      <rPr>
        <b/>
        <sz val="10.5"/>
        <rFont val="Times New Roman"/>
        <family val="1"/>
      </rPr>
      <t>Neevidované na LV</t>
    </r>
    <r>
      <rPr>
        <sz val="10.5"/>
        <rFont val="Times New Roman"/>
        <family val="1"/>
      </rPr>
      <t>:1. Plot, Vonkajšie úpravy : 1. prípojka vody, 2. prípojka kanalizácie, 3.žumpa, 4. vodomerná šachta, 5. spevnená plocha, 6. vonkajšie schody</t>
    </r>
  </si>
  <si>
    <r>
      <t>Stavby:</t>
    </r>
    <r>
      <rPr>
        <sz val="10.5"/>
        <rFont val="Times New Roman"/>
        <family val="1"/>
      </rPr>
      <t>1. 720  REKREAČNÁ CHATA,  súp. č. 323 na pozemku KN - C parc. č. 860</t>
    </r>
    <r>
      <rPr>
        <b/>
        <sz val="10.5"/>
        <rFont val="Times New Roman"/>
        <family val="1"/>
      </rPr>
      <t>, Neevidované na LV:</t>
    </r>
    <r>
      <rPr>
        <sz val="10.5"/>
        <rFont val="Times New Roman"/>
        <family val="1"/>
      </rPr>
      <t>1. drobné stavby: prístrešok, Vonkajšie úpravy: 2. vonkajší záchod</t>
    </r>
  </si>
  <si>
    <r>
      <t>Stavby:</t>
    </r>
    <r>
      <rPr>
        <sz val="10.5"/>
        <rFont val="Times New Roman"/>
        <family val="1"/>
      </rPr>
      <t xml:space="preserve"> 1. 400 rekreačná chata  súp. č.  230, postavená  na pozemku KN – C parc. č. 2257/4, 2. 400 sklad bez súpisného čísla, postavená na  pozemku KN – C parc. č. 2257/5, </t>
    </r>
    <r>
      <rPr>
        <b/>
        <sz val="10.5"/>
        <rFont val="Times New Roman"/>
        <family val="1"/>
      </rPr>
      <t>Pozemky</t>
    </r>
    <r>
      <rPr>
        <sz val="10.5"/>
        <rFont val="Times New Roman"/>
        <family val="1"/>
      </rPr>
      <t xml:space="preserve">:1. pozemok KN–C parc. č. 2257/1, Zastavané plochy a nádvoria, o výmere 392 m2, 2. pozemok KN–C parc. č. 2257/4, Zastavané plochy a nádvoria, o výmere 109 m2, 3. pozemok KN–C parc. č. 2257/5, Zastavané plochy a nádvoria, o výmere   13 m2, </t>
    </r>
    <r>
      <rPr>
        <b/>
        <sz val="10.5"/>
        <rFont val="Times New Roman"/>
        <family val="1"/>
      </rPr>
      <t>Neevidované na LV:</t>
    </r>
    <r>
      <rPr>
        <sz val="10.5"/>
        <rFont val="Times New Roman"/>
        <family val="1"/>
      </rPr>
      <t xml:space="preserve"> 1. dreváreň, 2. prípojka vody, 3. vonkajšia terasa, 4. altánok, 5. prípojka elektro</t>
    </r>
  </si>
  <si>
    <r>
      <t xml:space="preserve">Stavby: </t>
    </r>
    <r>
      <rPr>
        <sz val="10.5"/>
        <rFont val="Times New Roman"/>
        <family val="1"/>
      </rPr>
      <t xml:space="preserve">1. 700 robot.dom-chata, s.č. 59 na pozemku KN-C p.č. 437/25, </t>
    </r>
    <r>
      <rPr>
        <b/>
        <sz val="10.5"/>
        <rFont val="Times New Roman"/>
        <family val="1"/>
      </rPr>
      <t>Pozemky:</t>
    </r>
    <r>
      <rPr>
        <sz val="10.5"/>
        <rFont val="Times New Roman"/>
        <family val="1"/>
      </rPr>
      <t xml:space="preserve">1. pozemok KN–C parc. č. 437/25, Zastavané plochy a nádvoria, o výmere 69 m2, </t>
    </r>
    <r>
      <rPr>
        <b/>
        <sz val="10.5"/>
        <rFont val="Times New Roman"/>
        <family val="1"/>
      </rPr>
      <t>Neevidované na LV:</t>
    </r>
    <r>
      <rPr>
        <sz val="10.5"/>
        <rFont val="Times New Roman"/>
        <family val="1"/>
      </rPr>
      <t>1. dreváreň na pozemku KN-C437/10 (pozemok nie je predmetom predaja), 2. spevnené plochy, 3. vonkajší záchod, 4. záhradné lavice, 5. záhradné stoly</t>
    </r>
  </si>
  <si>
    <t>Ing. Pavel Kováč, rod. Kováč a manželka Soňa Kováčová, rod. Lovásová</t>
  </si>
  <si>
    <t>Ladislav Horváth, rod. Horváth a manželka Margita Horváthová, rod. Bothová</t>
  </si>
  <si>
    <t>Vojtech Ičo, rod. Ičo a Monika Ičová, rod. Magyarová</t>
  </si>
  <si>
    <t>Pavel Višňovský, rod. Višňovský a manželka Anna Višňovská, rod. Szabová</t>
  </si>
  <si>
    <t>Jozef Murajda, rod. Murajda a manželka Ružena Murajdova, rod. Jacková</t>
  </si>
  <si>
    <t>Marian Feješ, rod. Feješ,  Marian Feješ FEMAT</t>
  </si>
  <si>
    <r>
      <t>Stavby:</t>
    </r>
    <r>
      <rPr>
        <sz val="10.5"/>
        <rFont val="Times New Roman"/>
        <family val="1"/>
      </rPr>
      <t>1.  510 RODINNÝ DOM  súp.č. 916 na pozemku KN–C parc.č. 3006/141,2.  700 HOSPODÁRSKA  BUDOVA  súp.č. 1411 na pozemku KN–C parc.č. 3006/142,</t>
    </r>
    <r>
      <rPr>
        <b/>
        <sz val="10.5"/>
        <rFont val="Times New Roman"/>
        <family val="1"/>
      </rPr>
      <t>Pozemky</t>
    </r>
    <r>
      <rPr>
        <sz val="10.5"/>
        <rFont val="Times New Roman"/>
        <family val="1"/>
      </rPr>
      <t>:1. pozemok KN – C parc. číslo 3006/19, zastavané plochy a nádvoria o výmere  386 m2,2. pozemok KN – C parc. číslo 3006/141, zastavané plochy a nádvoria o výmere  95 m2,3. pozemok KN – C parc. číslo 3006/142, zastavané plochy a nádvoria o výmere  52 m2,</t>
    </r>
    <r>
      <rPr>
        <b/>
        <sz val="10.5"/>
        <rFont val="Times New Roman"/>
        <family val="1"/>
      </rPr>
      <t>Neeevidované na LV:</t>
    </r>
    <r>
      <rPr>
        <sz val="10.5"/>
        <rFont val="Times New Roman"/>
        <family val="1"/>
      </rPr>
      <t xml:space="preserve">
1. plot  od ulice, 2. plot, 3. plot v predzáhradke, Vonkajšie úpravy: 1. prípojka vody, 2. prípojka kanalizácie, 3. prípojka elektro, 4. betónové chodníky a 5. betónová dlažba</t>
    </r>
  </si>
  <si>
    <r>
      <t>Stavby:</t>
    </r>
    <r>
      <rPr>
        <sz val="10.5"/>
        <rFont val="Times New Roman"/>
        <family val="1"/>
      </rPr>
      <t xml:space="preserve">1. 400 hospodárska budova so súpisným číslom 288 na parcele KN-C č. 482/3, </t>
    </r>
    <r>
      <rPr>
        <b/>
        <sz val="10.5"/>
        <rFont val="Times New Roman"/>
        <family val="1"/>
      </rPr>
      <t>Pozemky</t>
    </r>
    <r>
      <rPr>
        <sz val="10.5"/>
        <rFont val="Times New Roman"/>
        <family val="1"/>
      </rPr>
      <t xml:space="preserve">:1. Pozemok KN-C parc. č. 482/2, Zastavané plochy a nádvoria o výmere 611 m2, 2. Pozemok KN-C parc. č. 482/3, Zastavané plochy a nádvoria o výmere 124 m2, </t>
    </r>
    <r>
      <rPr>
        <b/>
        <sz val="10.5"/>
        <rFont val="Times New Roman"/>
        <family val="1"/>
      </rPr>
      <t>Neevidované na LV:</t>
    </r>
    <r>
      <rPr>
        <sz val="10.5"/>
        <rFont val="Times New Roman"/>
        <family val="1"/>
      </rPr>
      <t xml:space="preserve"> 1. Senník bez súpisného čísla na pozemku KN-C parc. č. 482/2, Vonkajšie úpravy: 2. hnojisková jama na pozemku KN-C parc. č. 482/2 </t>
    </r>
  </si>
  <si>
    <r>
      <t>Stavby:</t>
    </r>
    <r>
      <rPr>
        <sz val="10.5"/>
        <rFont val="Times New Roman"/>
        <family val="1"/>
      </rPr>
      <t xml:space="preserve">1.700  sklad súpisného čísla 1334, na pozemku KN-C parc. č.231/4, </t>
    </r>
    <r>
      <rPr>
        <b/>
        <sz val="10.5"/>
        <rFont val="Times New Roman"/>
        <family val="1"/>
      </rPr>
      <t>Pozemky:</t>
    </r>
    <r>
      <rPr>
        <sz val="10.5"/>
        <rFont val="Times New Roman"/>
        <family val="1"/>
      </rPr>
      <t xml:space="preserve"> 1.pozemok KN-C parc. č.231/4   zastavané plochy a nádvoria o výmere   230 m2, 2.pozemok KN-C parc. č.231/25 zastavané plochy a nádvoria o výmere 1515 m2,</t>
    </r>
    <r>
      <rPr>
        <b/>
        <sz val="10.5"/>
        <rFont val="Times New Roman"/>
        <family val="1"/>
      </rPr>
      <t xml:space="preserve"> Neevidované na LV:</t>
    </r>
    <r>
      <rPr>
        <sz val="10.5"/>
        <rFont val="Times New Roman"/>
        <family val="1"/>
      </rPr>
      <t xml:space="preserve"> 1.ploty a vnútro areálové komunikácie</t>
    </r>
  </si>
  <si>
    <t>Plemenárske služby SR/k. ú.Oščadnica/ 470</t>
  </si>
  <si>
    <r>
      <t>Stavby</t>
    </r>
    <r>
      <rPr>
        <sz val="10.5"/>
        <rFont val="Times New Roman"/>
        <family val="1"/>
      </rPr>
      <t>:1.  CHATA Č.S. 6, súp. č. 6, postavená na pozemku KN – C parc. č. 7376,</t>
    </r>
    <r>
      <rPr>
        <b/>
        <sz val="10.5"/>
        <rFont val="Times New Roman"/>
        <family val="1"/>
      </rPr>
      <t>Pozemky</t>
    </r>
    <r>
      <rPr>
        <sz val="10.5"/>
        <rFont val="Times New Roman"/>
        <family val="1"/>
      </rPr>
      <t xml:space="preserve">: 1.  pozemok KN–C parc. č. 7376, Zastavané plochy a nádvoria, o výmere 599 m2, </t>
    </r>
    <r>
      <rPr>
        <b/>
        <sz val="10.5"/>
        <rFont val="Times New Roman"/>
        <family val="1"/>
      </rPr>
      <t>Neevidované na LV</t>
    </r>
    <r>
      <rPr>
        <sz val="10.5"/>
        <rFont val="Times New Roman"/>
        <family val="1"/>
      </rPr>
      <t xml:space="preserve">: 1. terasa, 2. prípojka kanalizácie, 3. kanalizačná šachta, 4. prípojka vody, 5. vonkajšie predložené schody, 6. NN prípojka – zemná, </t>
    </r>
    <r>
      <rPr>
        <b/>
        <sz val="10.5"/>
        <rFont val="Times New Roman"/>
        <family val="1"/>
      </rPr>
      <t>Hnuteľný majetok</t>
    </r>
    <r>
      <rPr>
        <sz val="10.5"/>
        <rFont val="Times New Roman"/>
        <family val="1"/>
      </rPr>
      <t>: tvorí vnútorné vybavenie chaty (kompletný zoznam je prílohou tohto návrhu)</t>
    </r>
  </si>
  <si>
    <t>Predávaný HM</t>
  </si>
  <si>
    <t>Lesy SR, š.p.</t>
  </si>
  <si>
    <t>rýpadlo</t>
  </si>
  <si>
    <t>Stanislav Kanich, rod. Kanich</t>
  </si>
  <si>
    <t>kolesové traktory</t>
  </si>
  <si>
    <t xml:space="preserve">Lesy SR/k.ú. Záhorská Bystrica/LV č. 1536 </t>
  </si>
  <si>
    <r>
      <t xml:space="preserve">Pozemky: </t>
    </r>
    <r>
      <rPr>
        <sz val="10.5"/>
        <rFont val="Times New Roman"/>
        <family val="1"/>
      </rPr>
      <t>1.pozemok KN–C p.č. 3159,  Zastavané plochy a nádvoria, o výmere  87 m2, 2.pozemok KN–C p.č. 3160/2, Ostatné plochy, o výmere 408 m2</t>
    </r>
  </si>
  <si>
    <t>Pavel Arpai, rod. Arpai a manželka Zuzana Arpaiová, rod. Kissová</t>
  </si>
  <si>
    <t>Lesy SR/k.ú. Trnava pri Laborci/846</t>
  </si>
  <si>
    <t>JUDr. Jana Karchová, rod. Lániková a manžel MVDr. Jozef Karch, rod. Karch</t>
  </si>
  <si>
    <t>Lesy SR/k.ú.Kováčová/941</t>
  </si>
  <si>
    <r>
      <t xml:space="preserve">Pozemky: </t>
    </r>
    <r>
      <rPr>
        <sz val="10.5"/>
        <rFont val="Times New Roman"/>
        <family val="1"/>
      </rPr>
      <t>1. pozemok KN–C parc. č. 1001/1, Zastavané plochy a nádvoria o výmere   43 m2, 2. pozemok KN–C parc. č. 1001/2, Zastavané plochy a nádvoria o výmere 6 m2, 3. pozemok KN–C parc. č. 1001/3, Zastavané plochy a nádvoria o výmere 412 m2</t>
    </r>
  </si>
  <si>
    <r>
      <t>Stavby</t>
    </r>
    <r>
      <rPr>
        <sz val="10.5"/>
        <rFont val="Times New Roman"/>
        <family val="1"/>
      </rPr>
      <t>:1.20 ubikacia Crchla so súp.č. 574 na pozemku KN–C par. č. 3350,</t>
    </r>
    <r>
      <rPr>
        <b/>
        <sz val="10.5"/>
        <rFont val="Times New Roman"/>
        <family val="1"/>
      </rPr>
      <t>Pozemky</t>
    </r>
    <r>
      <rPr>
        <sz val="10.5"/>
        <rFont val="Times New Roman"/>
        <family val="1"/>
      </rPr>
      <t>:1.pozemok KN – C parc.č.  3350 -  Zastavané plochy a nádvoria o výmere 77 m2,Neevidované na LV:Vonkajšie úpravy:  1. Vonkajšie schody, 2. Prípojka NN</t>
    </r>
  </si>
  <si>
    <r>
      <t>Stavby:</t>
    </r>
    <r>
      <rPr>
        <sz val="10.5"/>
        <rFont val="Times New Roman"/>
        <family val="1"/>
      </rPr>
      <t>1.19 chata Zaturna so súp.č. 573 na pozemku KN–C parc. č. 3370</t>
    </r>
    <r>
      <rPr>
        <b/>
        <sz val="10.5"/>
        <rFont val="Times New Roman"/>
        <family val="1"/>
      </rPr>
      <t>, Pozemky</t>
    </r>
    <r>
      <rPr>
        <sz val="10.5"/>
        <rFont val="Times New Roman"/>
        <family val="1"/>
      </rPr>
      <t xml:space="preserve">:1.pozemok KN – C parc.č.  3370 -  Zastavané plochy a nádvoria o výmere 71 m2, </t>
    </r>
    <r>
      <rPr>
        <b/>
        <sz val="10.5"/>
        <rFont val="Times New Roman"/>
        <family val="1"/>
      </rPr>
      <t>Neevidované na LV</t>
    </r>
    <r>
      <rPr>
        <sz val="10.5"/>
        <rFont val="Times New Roman"/>
        <family val="1"/>
      </rPr>
      <t>:1. Sklad paliva na parc.č. 3368, Vonkajšie úpravy: 2. Vonkajšie WC, 3. Vonkajšie schody</t>
    </r>
  </si>
  <si>
    <t xml:space="preserve">Hydromeliorácie, š.p. /k. ú. Kostolné Kračany/554 </t>
  </si>
  <si>
    <r>
      <t>Stavby:</t>
    </r>
    <r>
      <rPr>
        <sz val="10.5"/>
        <rFont val="Times New Roman"/>
        <family val="1"/>
      </rPr>
      <t xml:space="preserve"> 1. Závlahová stavba: „ZP Veľké Blahovo-Kostolné Kračany“, objekt „rúrová sieť“ (inventárne číslo 5202122001), časť závlahovej vetvy H1, dĺžka 414,79 m, ktorá je z AC, DN 125-150, 2. Závlahová stavba: ZP Dunajská Streda II. mod.“, objekt „rozvod hnojovicovej vody“ (inventárne číslo 5202171009) časť závlahovej vetvy C, dĺžka 570,57 m, ktorá je z AC DN 200</t>
    </r>
  </si>
  <si>
    <t>Lesy SR/k. ú. Modrý Kameň /254</t>
  </si>
  <si>
    <t>Ing. MVDr. Fridolín Pokorný, rod. Pokorný a manželka Mgr. Alena Pokorná, rod. Ďurkovičová</t>
  </si>
  <si>
    <t xml:space="preserve">Lesy SR/k. ú. Lučenec/489  </t>
  </si>
  <si>
    <r>
      <t>Pozemky:</t>
    </r>
    <r>
      <rPr>
        <sz val="10.5"/>
        <rFont val="Times New Roman"/>
        <family val="1"/>
      </rPr>
      <t>1. pozemok KN-C parc. č. 2337/4 zastavané plochy a nádvoria o výmere 88 m2</t>
    </r>
  </si>
  <si>
    <t xml:space="preserve">Lesy SR/k. ú. Ľubochňa/47 </t>
  </si>
  <si>
    <r>
      <t>Pozemky</t>
    </r>
    <r>
      <rPr>
        <sz val="10.5"/>
        <rFont val="Times New Roman"/>
        <family val="1"/>
      </rPr>
      <t>:1. pozemok KN–C parc. č. 3565/2, ostatné plochy, o výmere 382 m2,2. pozemok KN–C parc. č. 3566, zastavané plochy a nádvoria, o výmere 191 m2</t>
    </r>
  </si>
  <si>
    <t>LSR, š.p./k.ú. Bôrka/69</t>
  </si>
  <si>
    <r>
      <t>Pozemky</t>
    </r>
    <r>
      <rPr>
        <sz val="10.5"/>
        <rFont val="Times New Roman"/>
        <family val="1"/>
      </rPr>
      <t>:1. pozemok KN-C parc.č. 23/1, zastavané plochy a nádvoria, výmera  263 m2, 2. pozemok KN-C parc.č. 23/3, zastavané plochy a nádvoria, výmera  100 m2, 3. pozemok KN-C parc.č. 23/4, zastavané plochy a nádvoria, výmera 22 m2,
4. pozemok KN-C parc.č. 23/5, zastavané plochy a nádvoria, výmera    57 m2</t>
    </r>
  </si>
  <si>
    <t>LSR, š.p./k.ú. Veľká Bytča/3151</t>
  </si>
  <si>
    <t>Róbert Bernáth rod. Bernáth a manželka Gabriela Bernáthová, rod. Horňáková</t>
  </si>
  <si>
    <t xml:space="preserve">Primeraná cena podľa ZP </t>
  </si>
</sst>
</file>

<file path=xl/styles.xml><?xml version="1.0" encoding="utf-8"?>
<styleSheet xmlns="http://schemas.openxmlformats.org/spreadsheetml/2006/main">
  <numFmts count="10">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00_ ;[Red]\-#,##0.00\ "/>
    <numFmt numFmtId="165" formatCode="#,##0.00\ &quot;Sk&quot;"/>
  </numFmts>
  <fonts count="26">
    <font>
      <sz val="10"/>
      <name val="Arial"/>
      <family val="0"/>
    </font>
    <font>
      <sz val="8"/>
      <name val="Arial"/>
      <family val="0"/>
    </font>
    <font>
      <b/>
      <sz val="10.5"/>
      <name val="Times New Roman"/>
      <family val="1"/>
    </font>
    <font>
      <b/>
      <sz val="10.5"/>
      <name val="Arial"/>
      <family val="0"/>
    </font>
    <font>
      <sz val="10.5"/>
      <name val="Times New Roman"/>
      <family val="1"/>
    </font>
    <font>
      <b/>
      <sz val="10.5"/>
      <color indexed="8"/>
      <name val="Times New Roman"/>
      <family val="1"/>
    </font>
    <font>
      <b/>
      <u val="single"/>
      <sz val="10.5"/>
      <name val="Times New Roman"/>
      <family val="1"/>
    </font>
    <font>
      <sz val="10.5"/>
      <name val="Arial"/>
      <family val="0"/>
    </font>
    <font>
      <b/>
      <sz val="14"/>
      <name val="Times New Roman"/>
      <family val="1"/>
    </font>
    <font>
      <b/>
      <sz val="12"/>
      <name val="Times New Roman"/>
      <family val="1"/>
    </font>
    <font>
      <sz val="12"/>
      <name val="Times New Roman"/>
      <family val="1"/>
    </font>
    <font>
      <sz val="10.5"/>
      <color indexed="8"/>
      <name val="Times New Roman"/>
      <family val="1"/>
    </font>
    <font>
      <sz val="10.5"/>
      <color indexed="10"/>
      <name val="Times New Roman"/>
      <family val="1"/>
    </font>
    <font>
      <b/>
      <sz val="10.5"/>
      <color indexed="10"/>
      <name val="Times New Roman"/>
      <family val="1"/>
    </font>
    <font>
      <b/>
      <sz val="10"/>
      <name val="Times New Roman"/>
      <family val="1"/>
    </font>
    <font>
      <sz val="10.4"/>
      <name val="Times New Roman"/>
      <family val="1"/>
    </font>
    <font>
      <b/>
      <sz val="11"/>
      <name val="Times New Roman"/>
      <family val="1"/>
    </font>
    <font>
      <sz val="11"/>
      <name val="Times New Roman"/>
      <family val="1"/>
    </font>
    <font>
      <sz val="10"/>
      <name val="Times New Roman"/>
      <family val="1"/>
    </font>
    <font>
      <b/>
      <sz val="10"/>
      <name val="Arial"/>
      <family val="2"/>
    </font>
    <font>
      <vertAlign val="superscript"/>
      <sz val="11"/>
      <name val="Times New Roman"/>
      <family val="1"/>
    </font>
    <font>
      <sz val="11"/>
      <name val="Arial"/>
      <family val="2"/>
    </font>
    <font>
      <sz val="9"/>
      <name val="Arial"/>
      <family val="2"/>
    </font>
    <font>
      <sz val="9"/>
      <name val="Times New Roman"/>
      <family val="1"/>
    </font>
    <font>
      <b/>
      <u val="single"/>
      <sz val="10"/>
      <name val="Times New Roman"/>
      <family val="1"/>
    </font>
    <font>
      <b/>
      <sz val="10"/>
      <name val="Arial CE"/>
      <family val="0"/>
    </font>
  </fonts>
  <fills count="2">
    <fill>
      <patternFill/>
    </fill>
    <fill>
      <patternFill patternType="gray125"/>
    </fill>
  </fills>
  <borders count="36">
    <border>
      <left/>
      <right/>
      <top/>
      <bottom/>
      <diagonal/>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thin"/>
      <top style="medium"/>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style="thin"/>
      <right style="medium"/>
      <top style="thin"/>
      <bottom style="medium"/>
    </border>
    <border>
      <left>
        <color indexed="63"/>
      </left>
      <right>
        <color indexed="63"/>
      </right>
      <top style="medium"/>
      <bottom>
        <color indexed="63"/>
      </bottom>
    </border>
    <border>
      <left style="thin"/>
      <right style="medium"/>
      <top style="medium"/>
      <bottom style="medium"/>
    </border>
    <border>
      <left style="medium"/>
      <right>
        <color indexed="63"/>
      </right>
      <top>
        <color indexed="63"/>
      </top>
      <bottom style="medium"/>
    </border>
    <border>
      <left style="thin"/>
      <right style="thin"/>
      <top>
        <color indexed="63"/>
      </top>
      <bottom style="medium"/>
    </border>
    <border>
      <left style="thin"/>
      <right style="thin"/>
      <top style="thin"/>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style="medium"/>
    </border>
    <border>
      <left>
        <color indexed="63"/>
      </left>
      <right style="thin"/>
      <top style="medium"/>
      <bottom style="medium"/>
    </border>
    <border>
      <left style="thin"/>
      <right style="medium"/>
      <top>
        <color indexed="63"/>
      </top>
      <bottom style="medium"/>
    </border>
    <border>
      <left style="medium"/>
      <right style="thin"/>
      <top style="medium"/>
      <bottom style="thin"/>
    </border>
    <border>
      <left style="thin"/>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style="thin"/>
      <bottom style="medium"/>
    </border>
    <border>
      <left>
        <color indexed="63"/>
      </left>
      <right style="medium"/>
      <top style="thin"/>
      <bottom style="medium"/>
    </border>
    <border>
      <left style="medium"/>
      <right style="thin"/>
      <top style="thin"/>
      <bottom style="medium"/>
    </border>
    <border>
      <left style="thin"/>
      <right style="medium"/>
      <top style="medium"/>
      <bottom style="thin"/>
    </border>
    <border>
      <left style="thin"/>
      <right>
        <color indexed="63"/>
      </right>
      <top style="medium"/>
      <bottom style="thin"/>
    </border>
    <border>
      <left style="thin"/>
      <right>
        <color indexed="63"/>
      </right>
      <top style="medium"/>
      <bottom>
        <color indexed="63"/>
      </bottom>
    </border>
    <border>
      <left>
        <color indexed="63"/>
      </left>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3">
    <xf numFmtId="0" fontId="0" fillId="0" borderId="0" xfId="0" applyAlignment="1">
      <alignment/>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vertical="top" wrapText="1"/>
    </xf>
    <xf numFmtId="4" fontId="2" fillId="0" borderId="0" xfId="0" applyNumberFormat="1" applyFont="1" applyAlignment="1">
      <alignment horizontal="left" vertical="top"/>
    </xf>
    <xf numFmtId="0" fontId="2" fillId="0" borderId="0" xfId="0" applyFont="1" applyAlignment="1">
      <alignment horizontal="left" vertical="top" wrapText="1"/>
    </xf>
    <xf numFmtId="4" fontId="2" fillId="0" borderId="0" xfId="0" applyNumberFormat="1" applyFont="1" applyAlignment="1">
      <alignment horizontal="left"/>
    </xf>
    <xf numFmtId="0" fontId="4" fillId="0" borderId="0" xfId="0" applyFont="1" applyAlignment="1">
      <alignment/>
    </xf>
    <xf numFmtId="0" fontId="4" fillId="0" borderId="1" xfId="0" applyFont="1" applyBorder="1" applyAlignment="1">
      <alignment horizontal="left" vertical="top"/>
    </xf>
    <xf numFmtId="0" fontId="4"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4" fontId="2" fillId="0" borderId="1" xfId="0" applyNumberFormat="1" applyFont="1" applyBorder="1" applyAlignment="1">
      <alignment horizontal="left" vertical="top"/>
    </xf>
    <xf numFmtId="0" fontId="4" fillId="0" borderId="0" xfId="0" applyFont="1" applyAlignment="1">
      <alignment vertical="top"/>
    </xf>
    <xf numFmtId="0" fontId="2" fillId="0" borderId="1" xfId="0" applyFont="1" applyFill="1" applyBorder="1" applyAlignment="1">
      <alignment vertical="top" wrapText="1"/>
    </xf>
    <xf numFmtId="4" fontId="2" fillId="0" borderId="1" xfId="0" applyNumberFormat="1" applyFont="1" applyFill="1" applyBorder="1" applyAlignment="1">
      <alignment horizontal="left" vertical="top"/>
    </xf>
    <xf numFmtId="0" fontId="4" fillId="0" borderId="0" xfId="0" applyFont="1" applyFill="1" applyAlignment="1">
      <alignment vertical="top"/>
    </xf>
    <xf numFmtId="0" fontId="4" fillId="0" borderId="2" xfId="0" applyFont="1" applyBorder="1" applyAlignment="1">
      <alignment horizontal="left" vertical="top"/>
    </xf>
    <xf numFmtId="0" fontId="4" fillId="0" borderId="2" xfId="0" applyFont="1" applyBorder="1" applyAlignment="1">
      <alignment vertical="top" wrapText="1"/>
    </xf>
    <xf numFmtId="0" fontId="2" fillId="0" borderId="2" xfId="0" applyFont="1" applyBorder="1" applyAlignment="1">
      <alignment vertical="top" wrapText="1"/>
    </xf>
    <xf numFmtId="4" fontId="2" fillId="0" borderId="2" xfId="0" applyNumberFormat="1" applyFont="1" applyBorder="1" applyAlignment="1">
      <alignment horizontal="left" vertical="top"/>
    </xf>
    <xf numFmtId="4" fontId="5" fillId="0" borderId="2" xfId="0" applyNumberFormat="1" applyFont="1" applyBorder="1" applyAlignment="1">
      <alignment horizontal="left" vertical="top"/>
    </xf>
    <xf numFmtId="0" fontId="4" fillId="0" borderId="0" xfId="0" applyFont="1" applyAlignment="1">
      <alignment horizontal="left"/>
    </xf>
    <xf numFmtId="0" fontId="4" fillId="0" borderId="0" xfId="0" applyFont="1" applyAlignment="1">
      <alignment wrapText="1"/>
    </xf>
    <xf numFmtId="0" fontId="2" fillId="0" borderId="0" xfId="0" applyFont="1" applyAlignment="1">
      <alignment horizontal="left"/>
    </xf>
    <xf numFmtId="3" fontId="4" fillId="0" borderId="0" xfId="0" applyNumberFormat="1" applyFont="1" applyAlignment="1">
      <alignment horizontal="left"/>
    </xf>
    <xf numFmtId="3" fontId="4" fillId="0" borderId="1" xfId="0" applyNumberFormat="1" applyFont="1" applyBorder="1" applyAlignment="1">
      <alignment horizontal="left" vertical="top"/>
    </xf>
    <xf numFmtId="3" fontId="4" fillId="0" borderId="2" xfId="0" applyNumberFormat="1" applyFont="1" applyBorder="1" applyAlignment="1">
      <alignment horizontal="left" vertical="top"/>
    </xf>
    <xf numFmtId="3" fontId="4" fillId="0" borderId="0" xfId="0" applyNumberFormat="1" applyFont="1" applyBorder="1" applyAlignment="1">
      <alignment horizontal="left" vertical="top"/>
    </xf>
    <xf numFmtId="4" fontId="4" fillId="0" borderId="0" xfId="0" applyNumberFormat="1" applyFont="1" applyAlignment="1">
      <alignment horizontal="left" vertical="top"/>
    </xf>
    <xf numFmtId="0" fontId="6" fillId="0" borderId="0" xfId="0" applyFont="1" applyAlignment="1">
      <alignment horizontal="left"/>
    </xf>
    <xf numFmtId="0" fontId="4" fillId="0" borderId="0" xfId="0" applyFont="1" applyBorder="1" applyAlignment="1">
      <alignment horizontal="left" vertical="top"/>
    </xf>
    <xf numFmtId="0" fontId="4" fillId="0" borderId="3" xfId="0" applyFont="1" applyBorder="1" applyAlignment="1">
      <alignment horizontal="left" vertical="top"/>
    </xf>
    <xf numFmtId="0" fontId="4" fillId="0" borderId="3" xfId="0" applyFont="1" applyBorder="1" applyAlignment="1">
      <alignment vertical="top" wrapText="1"/>
    </xf>
    <xf numFmtId="0" fontId="2" fillId="0" borderId="4" xfId="0" applyFont="1" applyBorder="1" applyAlignment="1">
      <alignment vertical="top" wrapText="1"/>
    </xf>
    <xf numFmtId="0" fontId="2" fillId="0" borderId="4" xfId="0" applyFont="1" applyBorder="1" applyAlignment="1">
      <alignment horizontal="left" vertical="top" wrapText="1"/>
    </xf>
    <xf numFmtId="4" fontId="2" fillId="0" borderId="4" xfId="0" applyNumberFormat="1" applyFont="1" applyBorder="1" applyAlignment="1">
      <alignment horizontal="left" vertical="top"/>
    </xf>
    <xf numFmtId="3" fontId="4" fillId="0" borderId="4" xfId="0" applyNumberFormat="1" applyFont="1" applyBorder="1" applyAlignment="1">
      <alignment horizontal="left" vertical="top"/>
    </xf>
    <xf numFmtId="4" fontId="2" fillId="0" borderId="3" xfId="0" applyNumberFormat="1" applyFont="1" applyBorder="1" applyAlignment="1">
      <alignment horizontal="left" vertical="top"/>
    </xf>
    <xf numFmtId="0" fontId="4" fillId="0" borderId="5" xfId="0" applyFont="1" applyBorder="1" applyAlignment="1">
      <alignment horizontal="left" vertical="top"/>
    </xf>
    <xf numFmtId="3" fontId="4" fillId="0" borderId="3" xfId="0" applyNumberFormat="1" applyFont="1" applyBorder="1" applyAlignment="1">
      <alignment horizontal="left" vertical="top"/>
    </xf>
    <xf numFmtId="3" fontId="4" fillId="0" borderId="6" xfId="0" applyNumberFormat="1" applyFont="1" applyBorder="1" applyAlignment="1">
      <alignment horizontal="left" vertical="top"/>
    </xf>
    <xf numFmtId="4" fontId="2" fillId="0" borderId="7" xfId="0" applyNumberFormat="1" applyFont="1" applyBorder="1" applyAlignment="1">
      <alignment horizontal="left" vertical="top"/>
    </xf>
    <xf numFmtId="0" fontId="2" fillId="0" borderId="3" xfId="0" applyFont="1" applyBorder="1" applyAlignment="1">
      <alignment vertical="top" wrapText="1"/>
    </xf>
    <xf numFmtId="0" fontId="4" fillId="0" borderId="0" xfId="0" applyFont="1" applyBorder="1" applyAlignment="1">
      <alignment vertical="top" wrapText="1"/>
    </xf>
    <xf numFmtId="0" fontId="4" fillId="0" borderId="0" xfId="0" applyFont="1" applyBorder="1" applyAlignment="1">
      <alignment vertical="top"/>
    </xf>
    <xf numFmtId="4" fontId="2" fillId="0" borderId="0" xfId="0" applyNumberFormat="1" applyFont="1" applyBorder="1" applyAlignment="1">
      <alignment horizontal="left" vertical="top"/>
    </xf>
    <xf numFmtId="0" fontId="2" fillId="0" borderId="0" xfId="0" applyFont="1" applyBorder="1" applyAlignment="1">
      <alignment vertical="top" wrapText="1"/>
    </xf>
    <xf numFmtId="0" fontId="2" fillId="0" borderId="5" xfId="0" applyFont="1" applyFill="1" applyBorder="1" applyAlignment="1">
      <alignment vertical="top" wrapText="1"/>
    </xf>
    <xf numFmtId="0" fontId="2" fillId="0" borderId="8" xfId="0" applyFont="1" applyFill="1" applyBorder="1" applyAlignment="1">
      <alignment vertical="top" wrapText="1"/>
    </xf>
    <xf numFmtId="4" fontId="2" fillId="0" borderId="9" xfId="0" applyNumberFormat="1" applyFont="1" applyFill="1" applyBorder="1" applyAlignment="1">
      <alignment horizontal="left" vertical="top"/>
    </xf>
    <xf numFmtId="4" fontId="2" fillId="0" borderId="10" xfId="0" applyNumberFormat="1" applyFont="1" applyFill="1" applyBorder="1" applyAlignment="1">
      <alignment horizontal="left" vertical="top"/>
    </xf>
    <xf numFmtId="0" fontId="2" fillId="0" borderId="0" xfId="0" applyFont="1" applyBorder="1" applyAlignment="1">
      <alignment horizontal="left" vertical="top"/>
    </xf>
    <xf numFmtId="0" fontId="4" fillId="0" borderId="0" xfId="0" applyFont="1" applyBorder="1" applyAlignment="1">
      <alignment wrapText="1"/>
    </xf>
    <xf numFmtId="0" fontId="4" fillId="0" borderId="0" xfId="0" applyFont="1" applyBorder="1" applyAlignment="1">
      <alignment/>
    </xf>
    <xf numFmtId="0" fontId="4" fillId="0" borderId="0" xfId="0" applyFont="1" applyBorder="1" applyAlignment="1">
      <alignment horizontal="left"/>
    </xf>
    <xf numFmtId="4" fontId="2" fillId="0" borderId="0" xfId="0" applyNumberFormat="1" applyFont="1" applyBorder="1" applyAlignment="1">
      <alignment horizontal="left"/>
    </xf>
    <xf numFmtId="3" fontId="4" fillId="0" borderId="0" xfId="0" applyNumberFormat="1" applyFont="1" applyAlignment="1">
      <alignment horizontal="left" vertical="top"/>
    </xf>
    <xf numFmtId="3" fontId="4" fillId="0" borderId="0" xfId="0" applyNumberFormat="1" applyFont="1" applyBorder="1" applyAlignment="1">
      <alignment horizontal="left"/>
    </xf>
    <xf numFmtId="3" fontId="4" fillId="0" borderId="9" xfId="0" applyNumberFormat="1" applyFont="1" applyFill="1" applyBorder="1" applyAlignment="1">
      <alignment horizontal="left" vertical="top"/>
    </xf>
    <xf numFmtId="3" fontId="4" fillId="0" borderId="11" xfId="0" applyNumberFormat="1" applyFont="1" applyBorder="1" applyAlignment="1">
      <alignment horizontal="left" vertical="top"/>
    </xf>
    <xf numFmtId="0" fontId="4" fillId="0" borderId="1" xfId="0" applyFont="1" applyBorder="1" applyAlignment="1">
      <alignment horizontal="left" vertical="top" wrapText="1"/>
    </xf>
    <xf numFmtId="0" fontId="4" fillId="0" borderId="0" xfId="0" applyFont="1" applyBorder="1" applyAlignment="1">
      <alignment horizontal="left" vertical="top" wrapText="1"/>
    </xf>
    <xf numFmtId="3" fontId="4" fillId="0" borderId="12" xfId="0" applyNumberFormat="1" applyFont="1" applyBorder="1" applyAlignment="1">
      <alignment horizontal="left" vertical="top"/>
    </xf>
    <xf numFmtId="3" fontId="4" fillId="0" borderId="1" xfId="0" applyNumberFormat="1" applyFont="1" applyBorder="1" applyAlignment="1">
      <alignment horizontal="left" vertical="top" wrapText="1"/>
    </xf>
    <xf numFmtId="3" fontId="4" fillId="0" borderId="2" xfId="0" applyNumberFormat="1"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4" fontId="2" fillId="0" borderId="10" xfId="0" applyNumberFormat="1" applyFont="1" applyBorder="1" applyAlignment="1">
      <alignment horizontal="left" vertical="top"/>
    </xf>
    <xf numFmtId="0" fontId="4" fillId="0" borderId="3" xfId="0" applyFont="1" applyBorder="1" applyAlignment="1">
      <alignment horizontal="left" vertical="top" wrapText="1"/>
    </xf>
    <xf numFmtId="4" fontId="4" fillId="0" borderId="0" xfId="0" applyNumberFormat="1" applyFont="1" applyBorder="1" applyAlignment="1">
      <alignment horizontal="left" vertical="top"/>
    </xf>
    <xf numFmtId="0" fontId="2" fillId="0" borderId="0" xfId="0" applyFont="1" applyAlignment="1">
      <alignment vertical="top"/>
    </xf>
    <xf numFmtId="0" fontId="2" fillId="0" borderId="13" xfId="0" applyFont="1" applyBorder="1" applyAlignment="1">
      <alignment horizontal="left" vertical="top" wrapText="1"/>
    </xf>
    <xf numFmtId="3" fontId="4" fillId="0" borderId="13" xfId="0" applyNumberFormat="1" applyFont="1" applyBorder="1" applyAlignment="1">
      <alignment horizontal="left" vertical="top"/>
    </xf>
    <xf numFmtId="0" fontId="2" fillId="0" borderId="1" xfId="0" applyFont="1" applyBorder="1" applyAlignment="1">
      <alignment horizontal="center" vertical="top" wrapText="1"/>
    </xf>
    <xf numFmtId="0" fontId="4" fillId="0" borderId="1" xfId="0" applyFont="1" applyBorder="1" applyAlignment="1">
      <alignment vertical="top"/>
    </xf>
    <xf numFmtId="9" fontId="4" fillId="0" borderId="1" xfId="19" applyFont="1" applyBorder="1" applyAlignment="1">
      <alignment vertical="top" wrapText="1"/>
    </xf>
    <xf numFmtId="4" fontId="2" fillId="0" borderId="13" xfId="0" applyNumberFormat="1" applyFont="1" applyBorder="1" applyAlignment="1">
      <alignment horizontal="left" vertical="top"/>
    </xf>
    <xf numFmtId="0" fontId="2" fillId="0" borderId="8" xfId="0" applyFont="1" applyBorder="1" applyAlignment="1">
      <alignment vertical="top"/>
    </xf>
    <xf numFmtId="0" fontId="2" fillId="0" borderId="9" xfId="0" applyFont="1" applyBorder="1" applyAlignment="1">
      <alignment horizontal="left" vertical="top"/>
    </xf>
    <xf numFmtId="0" fontId="4" fillId="0" borderId="9" xfId="0" applyFont="1" applyBorder="1" applyAlignment="1">
      <alignment horizontal="left" vertical="top"/>
    </xf>
    <xf numFmtId="3" fontId="4" fillId="0" borderId="14" xfId="0" applyNumberFormat="1" applyFont="1" applyBorder="1" applyAlignment="1">
      <alignment horizontal="left" vertical="top"/>
    </xf>
    <xf numFmtId="0" fontId="2" fillId="0" borderId="8" xfId="0" applyFont="1" applyBorder="1" applyAlignment="1">
      <alignment/>
    </xf>
    <xf numFmtId="0" fontId="2" fillId="0" borderId="9" xfId="0" applyFont="1" applyBorder="1" applyAlignment="1">
      <alignment horizontal="left"/>
    </xf>
    <xf numFmtId="0" fontId="4" fillId="0" borderId="9" xfId="0" applyFont="1" applyBorder="1" applyAlignment="1">
      <alignment horizontal="left"/>
    </xf>
    <xf numFmtId="4" fontId="2" fillId="0" borderId="10" xfId="0" applyNumberFormat="1" applyFont="1" applyBorder="1" applyAlignment="1">
      <alignment horizontal="left"/>
    </xf>
    <xf numFmtId="0" fontId="7" fillId="0" borderId="0" xfId="0" applyFont="1" applyAlignment="1">
      <alignment/>
    </xf>
    <xf numFmtId="0" fontId="2" fillId="0" borderId="0" xfId="0" applyFont="1" applyBorder="1" applyAlignment="1">
      <alignment/>
    </xf>
    <xf numFmtId="0" fontId="8" fillId="0" borderId="0" xfId="0" applyFont="1" applyAlignment="1">
      <alignment vertical="top"/>
    </xf>
    <xf numFmtId="4" fontId="5" fillId="0" borderId="1" xfId="0" applyNumberFormat="1" applyFont="1" applyBorder="1" applyAlignment="1">
      <alignment horizontal="left" vertical="top"/>
    </xf>
    <xf numFmtId="3" fontId="10" fillId="0" borderId="14" xfId="0" applyNumberFormat="1" applyFont="1" applyBorder="1" applyAlignment="1">
      <alignment horizontal="left" vertical="top"/>
    </xf>
    <xf numFmtId="3" fontId="4" fillId="0" borderId="9" xfId="0" applyNumberFormat="1" applyFont="1" applyBorder="1" applyAlignment="1">
      <alignment horizontal="left" vertical="top"/>
    </xf>
    <xf numFmtId="4" fontId="2" fillId="0" borderId="2" xfId="0" applyNumberFormat="1" applyFont="1" applyFill="1" applyBorder="1" applyAlignment="1">
      <alignment horizontal="left" vertical="top"/>
    </xf>
    <xf numFmtId="3" fontId="4" fillId="0" borderId="9" xfId="0" applyNumberFormat="1" applyFont="1" applyBorder="1" applyAlignment="1">
      <alignment horizontal="left"/>
    </xf>
    <xf numFmtId="0" fontId="2" fillId="0" borderId="2" xfId="0" applyFont="1" applyFill="1" applyBorder="1" applyAlignment="1">
      <alignment vertical="top" wrapText="1"/>
    </xf>
    <xf numFmtId="0" fontId="2" fillId="0" borderId="15" xfId="0" applyFont="1" applyBorder="1" applyAlignment="1">
      <alignment vertical="top"/>
    </xf>
    <xf numFmtId="4" fontId="2" fillId="0" borderId="16" xfId="0" applyNumberFormat="1" applyFont="1" applyBorder="1" applyAlignment="1">
      <alignment horizontal="left" vertical="top"/>
    </xf>
    <xf numFmtId="0" fontId="4" fillId="0" borderId="2" xfId="0" applyFont="1" applyBorder="1" applyAlignment="1">
      <alignment vertical="top"/>
    </xf>
    <xf numFmtId="2" fontId="4" fillId="0" borderId="0" xfId="0" applyNumberFormat="1" applyFont="1" applyAlignment="1">
      <alignment/>
    </xf>
    <xf numFmtId="4" fontId="4" fillId="0" borderId="0" xfId="0" applyNumberFormat="1" applyFont="1" applyAlignment="1">
      <alignment/>
    </xf>
    <xf numFmtId="2" fontId="4" fillId="0" borderId="9" xfId="0" applyNumberFormat="1" applyFont="1" applyBorder="1" applyAlignment="1">
      <alignment vertical="top"/>
    </xf>
    <xf numFmtId="0" fontId="2" fillId="0" borderId="9" xfId="0" applyFont="1" applyBorder="1" applyAlignment="1">
      <alignment vertical="top"/>
    </xf>
    <xf numFmtId="0" fontId="2" fillId="0" borderId="0" xfId="0" applyFont="1" applyAlignment="1">
      <alignment/>
    </xf>
    <xf numFmtId="2" fontId="4" fillId="0" borderId="0" xfId="0" applyNumberFormat="1" applyFont="1" applyAlignment="1">
      <alignment horizontal="right"/>
    </xf>
    <xf numFmtId="4" fontId="4" fillId="0" borderId="0" xfId="0" applyNumberFormat="1" applyFont="1" applyAlignment="1">
      <alignment horizontal="right"/>
    </xf>
    <xf numFmtId="0" fontId="2" fillId="0" borderId="0" xfId="0" applyFont="1" applyAlignment="1">
      <alignment horizontal="justify"/>
    </xf>
    <xf numFmtId="0" fontId="4" fillId="0" borderId="0" xfId="0" applyFont="1" applyAlignment="1">
      <alignment horizontal="right"/>
    </xf>
    <xf numFmtId="0" fontId="2" fillId="0" borderId="0" xfId="0" applyFont="1" applyAlignment="1">
      <alignment horizontal="left" indent="15"/>
    </xf>
    <xf numFmtId="0" fontId="12" fillId="0" borderId="0" xfId="0" applyFont="1" applyAlignment="1">
      <alignment horizontal="left" vertical="top"/>
    </xf>
    <xf numFmtId="0" fontId="12" fillId="0" borderId="0" xfId="0" applyFont="1" applyAlignment="1">
      <alignment vertical="top" wrapText="1"/>
    </xf>
    <xf numFmtId="4" fontId="13" fillId="0" borderId="0" xfId="0" applyNumberFormat="1" applyFont="1" applyAlignment="1">
      <alignment horizontal="left" vertical="top"/>
    </xf>
    <xf numFmtId="3" fontId="12" fillId="0" borderId="0" xfId="0" applyNumberFormat="1" applyFont="1" applyAlignment="1">
      <alignment horizontal="left" vertical="top"/>
    </xf>
    <xf numFmtId="4" fontId="13" fillId="0" borderId="0" xfId="0" applyNumberFormat="1" applyFont="1" applyAlignment="1">
      <alignment horizontal="left"/>
    </xf>
    <xf numFmtId="3" fontId="12" fillId="0" borderId="0" xfId="0" applyNumberFormat="1" applyFont="1" applyAlignment="1">
      <alignment horizontal="left"/>
    </xf>
    <xf numFmtId="0" fontId="12" fillId="0" borderId="0" xfId="0" applyFont="1" applyAlignment="1">
      <alignment/>
    </xf>
    <xf numFmtId="4" fontId="14" fillId="0" borderId="0" xfId="0" applyNumberFormat="1" applyFont="1" applyAlignment="1">
      <alignment horizontal="left" vertical="top"/>
    </xf>
    <xf numFmtId="0" fontId="12" fillId="0" borderId="0" xfId="0" applyFont="1" applyAlignment="1">
      <alignment vertical="top"/>
    </xf>
    <xf numFmtId="0" fontId="9" fillId="0" borderId="8" xfId="0" applyFont="1" applyBorder="1" applyAlignment="1">
      <alignment vertical="top"/>
    </xf>
    <xf numFmtId="0" fontId="9" fillId="0" borderId="9" xfId="0" applyFont="1" applyBorder="1" applyAlignment="1">
      <alignment horizontal="left" vertical="top"/>
    </xf>
    <xf numFmtId="3" fontId="10" fillId="0" borderId="9" xfId="0" applyNumberFormat="1" applyFont="1" applyBorder="1" applyAlignment="1">
      <alignment horizontal="left" vertical="top"/>
    </xf>
    <xf numFmtId="4" fontId="9" fillId="0" borderId="10" xfId="0" applyNumberFormat="1" applyFont="1" applyBorder="1" applyAlignment="1">
      <alignment horizontal="left" vertical="top"/>
    </xf>
    <xf numFmtId="0" fontId="12" fillId="0" borderId="0" xfId="0" applyFont="1" applyBorder="1" applyAlignment="1">
      <alignment horizontal="left" vertical="top"/>
    </xf>
    <xf numFmtId="0" fontId="12" fillId="0" borderId="0" xfId="0" applyFont="1" applyBorder="1" applyAlignment="1">
      <alignment wrapText="1"/>
    </xf>
    <xf numFmtId="0" fontId="13" fillId="0" borderId="0" xfId="0" applyFont="1" applyAlignment="1">
      <alignment horizontal="left"/>
    </xf>
    <xf numFmtId="3" fontId="12" fillId="0" borderId="0" xfId="0" applyNumberFormat="1" applyFont="1" applyBorder="1" applyAlignment="1">
      <alignment horizontal="left" vertical="top"/>
    </xf>
    <xf numFmtId="0" fontId="12" fillId="0" borderId="0" xfId="0" applyFont="1" applyBorder="1" applyAlignment="1">
      <alignment/>
    </xf>
    <xf numFmtId="0" fontId="12" fillId="0" borderId="0" xfId="0" applyFont="1" applyBorder="1" applyAlignment="1">
      <alignment horizontal="left"/>
    </xf>
    <xf numFmtId="0" fontId="12" fillId="0" borderId="0" xfId="0" applyFont="1" applyAlignment="1">
      <alignment horizontal="left"/>
    </xf>
    <xf numFmtId="0" fontId="4" fillId="0" borderId="6" xfId="0" applyFont="1" applyBorder="1" applyAlignment="1">
      <alignment horizontal="left" vertical="top"/>
    </xf>
    <xf numFmtId="0" fontId="4" fillId="0" borderId="6" xfId="0" applyFont="1" applyBorder="1" applyAlignment="1">
      <alignment vertical="top" wrapText="1"/>
    </xf>
    <xf numFmtId="0" fontId="2" fillId="0" borderId="6" xfId="0" applyFont="1" applyBorder="1" applyAlignment="1">
      <alignment vertical="top" wrapText="1"/>
    </xf>
    <xf numFmtId="4" fontId="2" fillId="0" borderId="6" xfId="0" applyNumberFormat="1" applyFont="1" applyBorder="1" applyAlignment="1">
      <alignment horizontal="left" vertical="top"/>
    </xf>
    <xf numFmtId="0" fontId="13" fillId="0" borderId="0" xfId="0" applyFont="1" applyAlignment="1">
      <alignment/>
    </xf>
    <xf numFmtId="2" fontId="12" fillId="0" borderId="0" xfId="0" applyNumberFormat="1" applyFont="1" applyAlignment="1">
      <alignment horizontal="right"/>
    </xf>
    <xf numFmtId="4" fontId="12" fillId="0" borderId="0" xfId="0" applyNumberFormat="1" applyFont="1" applyAlignment="1">
      <alignment horizontal="right"/>
    </xf>
    <xf numFmtId="0" fontId="13" fillId="0" borderId="0" xfId="0" applyFont="1" applyAlignment="1">
      <alignment horizontal="justify"/>
    </xf>
    <xf numFmtId="2" fontId="12" fillId="0" borderId="0" xfId="0" applyNumberFormat="1" applyFont="1" applyAlignment="1">
      <alignment/>
    </xf>
    <xf numFmtId="4" fontId="12" fillId="0" borderId="0" xfId="0" applyNumberFormat="1" applyFont="1" applyAlignment="1">
      <alignment/>
    </xf>
    <xf numFmtId="0" fontId="12" fillId="0" borderId="0" xfId="0" applyFont="1" applyAlignment="1">
      <alignment horizontal="right"/>
    </xf>
    <xf numFmtId="0" fontId="13" fillId="0" borderId="0" xfId="0" applyFont="1" applyAlignment="1">
      <alignment horizontal="left" indent="15"/>
    </xf>
    <xf numFmtId="4" fontId="2" fillId="0" borderId="17" xfId="0" applyNumberFormat="1" applyFont="1" applyBorder="1" applyAlignment="1">
      <alignment horizontal="left" vertical="top"/>
    </xf>
    <xf numFmtId="0" fontId="4" fillId="0" borderId="16" xfId="0" applyFont="1" applyBorder="1" applyAlignment="1">
      <alignment vertical="top"/>
    </xf>
    <xf numFmtId="2" fontId="4" fillId="0" borderId="1" xfId="0" applyNumberFormat="1" applyFont="1" applyBorder="1" applyAlignment="1">
      <alignment vertical="top" wrapText="1"/>
    </xf>
    <xf numFmtId="2" fontId="4" fillId="0" borderId="0" xfId="0" applyNumberFormat="1" applyFont="1" applyAlignment="1">
      <alignment vertical="top"/>
    </xf>
    <xf numFmtId="2" fontId="2" fillId="0" borderId="1" xfId="0" applyNumberFormat="1" applyFont="1" applyBorder="1" applyAlignment="1">
      <alignment vertical="top" wrapText="1"/>
    </xf>
    <xf numFmtId="1" fontId="4" fillId="0" borderId="1" xfId="0" applyNumberFormat="1" applyFont="1" applyBorder="1" applyAlignment="1">
      <alignment horizontal="left" vertical="top"/>
    </xf>
    <xf numFmtId="4" fontId="4" fillId="0" borderId="0" xfId="0" applyNumberFormat="1" applyFont="1" applyAlignment="1">
      <alignment horizontal="left"/>
    </xf>
    <xf numFmtId="0" fontId="2" fillId="0" borderId="0" xfId="0" applyFont="1" applyAlignment="1">
      <alignment vertical="top" wrapText="1"/>
    </xf>
    <xf numFmtId="0" fontId="2" fillId="0" borderId="8" xfId="0" applyFont="1" applyBorder="1" applyAlignment="1">
      <alignment vertical="top" wrapText="1"/>
    </xf>
    <xf numFmtId="4" fontId="2" fillId="0" borderId="9" xfId="0" applyNumberFormat="1" applyFont="1" applyBorder="1" applyAlignment="1">
      <alignment horizontal="left" vertical="top"/>
    </xf>
    <xf numFmtId="0" fontId="4" fillId="0" borderId="6" xfId="0" applyFont="1" applyBorder="1" applyAlignment="1">
      <alignment vertical="top"/>
    </xf>
    <xf numFmtId="2" fontId="2" fillId="0" borderId="0" xfId="0" applyNumberFormat="1" applyFont="1" applyAlignment="1">
      <alignment horizontal="left"/>
    </xf>
    <xf numFmtId="2" fontId="2" fillId="0" borderId="9" xfId="0" applyNumberFormat="1" applyFont="1" applyBorder="1" applyAlignment="1">
      <alignment horizontal="left" vertical="top"/>
    </xf>
    <xf numFmtId="4" fontId="2" fillId="0" borderId="0" xfId="0" applyNumberFormat="1" applyFont="1" applyAlignment="1">
      <alignment horizontal="left" vertical="top" wrapText="1"/>
    </xf>
    <xf numFmtId="0" fontId="4" fillId="0" borderId="0" xfId="0" applyFont="1" applyAlignment="1">
      <alignment horizontal="left" vertical="top" wrapText="1"/>
    </xf>
    <xf numFmtId="2" fontId="4" fillId="0" borderId="0" xfId="0" applyNumberFormat="1" applyFont="1" applyAlignment="1">
      <alignment horizontal="left"/>
    </xf>
    <xf numFmtId="4" fontId="4" fillId="0" borderId="0" xfId="0" applyNumberFormat="1" applyFont="1" applyAlignment="1">
      <alignment vertical="top"/>
    </xf>
    <xf numFmtId="2" fontId="4" fillId="0" borderId="18" xfId="0" applyNumberFormat="1" applyFont="1" applyBorder="1" applyAlignment="1">
      <alignment vertical="top"/>
    </xf>
    <xf numFmtId="0" fontId="4" fillId="0" borderId="16" xfId="0" applyFont="1" applyBorder="1" applyAlignment="1">
      <alignment vertical="top" wrapText="1"/>
    </xf>
    <xf numFmtId="0" fontId="4" fillId="0" borderId="7" xfId="0" applyFont="1" applyBorder="1" applyAlignment="1">
      <alignment horizontal="left" vertical="top"/>
    </xf>
    <xf numFmtId="0" fontId="4" fillId="0" borderId="7" xfId="0" applyFont="1" applyBorder="1" applyAlignment="1">
      <alignment vertical="top" wrapText="1"/>
    </xf>
    <xf numFmtId="0" fontId="2" fillId="0" borderId="7" xfId="0" applyFont="1" applyBorder="1" applyAlignment="1">
      <alignment horizontal="left"/>
    </xf>
    <xf numFmtId="3" fontId="4" fillId="0" borderId="7" xfId="0" applyNumberFormat="1" applyFont="1" applyBorder="1" applyAlignment="1">
      <alignment horizontal="left" vertical="top"/>
    </xf>
    <xf numFmtId="4" fontId="2" fillId="0" borderId="7" xfId="0" applyNumberFormat="1" applyFont="1" applyBorder="1" applyAlignment="1">
      <alignment horizontal="left"/>
    </xf>
    <xf numFmtId="0" fontId="4" fillId="0" borderId="19" xfId="0" applyFont="1" applyBorder="1" applyAlignment="1">
      <alignment vertical="top" wrapText="1"/>
    </xf>
    <xf numFmtId="0" fontId="11" fillId="0" borderId="0" xfId="0" applyFont="1" applyAlignment="1">
      <alignment vertical="top"/>
    </xf>
    <xf numFmtId="2" fontId="2" fillId="0" borderId="18" xfId="0" applyNumberFormat="1" applyFont="1" applyBorder="1" applyAlignment="1">
      <alignment horizontal="left" vertical="top"/>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4" fontId="2" fillId="0" borderId="17" xfId="0" applyNumberFormat="1" applyFont="1" applyBorder="1" applyAlignment="1">
      <alignment horizontal="left" vertical="top" wrapText="1"/>
    </xf>
    <xf numFmtId="4" fontId="4" fillId="0" borderId="17" xfId="0" applyNumberFormat="1" applyFont="1" applyBorder="1" applyAlignment="1">
      <alignment horizontal="left" vertical="top" wrapText="1"/>
    </xf>
    <xf numFmtId="0" fontId="2" fillId="0" borderId="16" xfId="0" applyFont="1" applyBorder="1" applyAlignment="1">
      <alignment horizontal="left" vertical="top" wrapText="1"/>
    </xf>
    <xf numFmtId="3" fontId="4" fillId="0" borderId="17" xfId="0" applyNumberFormat="1" applyFont="1" applyBorder="1" applyAlignment="1">
      <alignment horizontal="left" vertical="top" wrapText="1"/>
    </xf>
    <xf numFmtId="0" fontId="15" fillId="0" borderId="0" xfId="0" applyFont="1" applyAlignment="1">
      <alignment vertical="top"/>
    </xf>
    <xf numFmtId="0" fontId="4" fillId="0" borderId="6" xfId="0" applyFont="1" applyBorder="1" applyAlignment="1">
      <alignment horizontal="left" vertical="top" wrapText="1"/>
    </xf>
    <xf numFmtId="3" fontId="4" fillId="0" borderId="7" xfId="0" applyNumberFormat="1" applyFont="1" applyBorder="1" applyAlignment="1">
      <alignment horizontal="left" vertical="top" wrapText="1"/>
    </xf>
    <xf numFmtId="0" fontId="2" fillId="0" borderId="20" xfId="0" applyFont="1" applyBorder="1" applyAlignment="1">
      <alignment vertical="top" wrapText="1"/>
    </xf>
    <xf numFmtId="0" fontId="2" fillId="0" borderId="21" xfId="0" applyFont="1" applyBorder="1" applyAlignment="1">
      <alignment vertical="top" wrapText="1"/>
    </xf>
    <xf numFmtId="4" fontId="4" fillId="0" borderId="9" xfId="0" applyNumberFormat="1" applyFont="1" applyBorder="1" applyAlignment="1">
      <alignment horizontal="left" vertical="top"/>
    </xf>
    <xf numFmtId="3" fontId="4" fillId="0" borderId="0" xfId="0" applyNumberFormat="1" applyFont="1" applyAlignment="1">
      <alignment horizontal="right"/>
    </xf>
    <xf numFmtId="4" fontId="2" fillId="0" borderId="16" xfId="0" applyNumberFormat="1" applyFont="1" applyBorder="1" applyAlignment="1">
      <alignment horizontal="left" vertical="top" wrapText="1"/>
    </xf>
    <xf numFmtId="3" fontId="4" fillId="0" borderId="16" xfId="0" applyNumberFormat="1" applyFont="1" applyBorder="1" applyAlignment="1">
      <alignment horizontal="left" vertical="top" wrapText="1"/>
    </xf>
    <xf numFmtId="4" fontId="4" fillId="0" borderId="1" xfId="0" applyNumberFormat="1" applyFont="1" applyBorder="1" applyAlignment="1">
      <alignment vertical="top"/>
    </xf>
    <xf numFmtId="4" fontId="4" fillId="0" borderId="1" xfId="0" applyNumberFormat="1" applyFont="1" applyBorder="1" applyAlignment="1">
      <alignment vertical="top" wrapText="1"/>
    </xf>
    <xf numFmtId="0" fontId="16" fillId="0" borderId="0" xfId="0" applyFont="1" applyAlignment="1">
      <alignment horizontal="left" vertical="top"/>
    </xf>
    <xf numFmtId="2" fontId="4" fillId="0" borderId="9" xfId="0" applyNumberFormat="1" applyFont="1" applyBorder="1" applyAlignment="1">
      <alignment horizontal="left" vertical="top"/>
    </xf>
    <xf numFmtId="4" fontId="2" fillId="0" borderId="22" xfId="0" applyNumberFormat="1" applyFont="1" applyBorder="1" applyAlignment="1">
      <alignment horizontal="left" vertical="top"/>
    </xf>
    <xf numFmtId="4" fontId="2" fillId="0" borderId="9" xfId="0" applyNumberFormat="1" applyFont="1" applyBorder="1" applyAlignment="1">
      <alignment horizontal="left"/>
    </xf>
    <xf numFmtId="2" fontId="4" fillId="0" borderId="1" xfId="0" applyNumberFormat="1" applyFont="1" applyBorder="1" applyAlignment="1">
      <alignment horizontal="left" vertical="top" wrapText="1"/>
    </xf>
    <xf numFmtId="0" fontId="4" fillId="0" borderId="2" xfId="0" applyFont="1" applyBorder="1" applyAlignment="1">
      <alignment horizontal="left" vertical="top" wrapText="1"/>
    </xf>
    <xf numFmtId="0" fontId="4" fillId="0" borderId="16" xfId="0" applyFont="1" applyBorder="1" applyAlignment="1">
      <alignment horizontal="left" vertical="top" wrapText="1"/>
    </xf>
    <xf numFmtId="4" fontId="4" fillId="0" borderId="1" xfId="0" applyNumberFormat="1" applyFont="1" applyBorder="1" applyAlignment="1">
      <alignment horizontal="left" vertical="top" wrapText="1"/>
    </xf>
    <xf numFmtId="0" fontId="11" fillId="0" borderId="9" xfId="0" applyFont="1" applyFill="1" applyBorder="1" applyAlignment="1">
      <alignment vertical="top" wrapText="1"/>
    </xf>
    <xf numFmtId="0" fontId="4" fillId="0" borderId="9" xfId="0" applyFont="1" applyBorder="1" applyAlignment="1">
      <alignment horizontal="left" vertical="top" wrapText="1"/>
    </xf>
    <xf numFmtId="0" fontId="4" fillId="0" borderId="9" xfId="0" applyFont="1" applyBorder="1" applyAlignment="1">
      <alignment vertical="top" wrapText="1"/>
    </xf>
    <xf numFmtId="0" fontId="4" fillId="0" borderId="13" xfId="0" applyFont="1" applyBorder="1" applyAlignment="1">
      <alignment vertical="top" wrapText="1"/>
    </xf>
    <xf numFmtId="0" fontId="4" fillId="0" borderId="0" xfId="0" applyFont="1" applyAlignment="1">
      <alignment/>
    </xf>
    <xf numFmtId="0" fontId="11" fillId="0" borderId="1" xfId="0" applyFont="1" applyFill="1" applyBorder="1" applyAlignment="1">
      <alignment vertical="top" wrapText="1"/>
    </xf>
    <xf numFmtId="0" fontId="4" fillId="0" borderId="9" xfId="0" applyFont="1" applyBorder="1" applyAlignment="1">
      <alignment vertical="top"/>
    </xf>
    <xf numFmtId="0" fontId="11" fillId="0" borderId="2" xfId="0" applyFont="1" applyFill="1" applyBorder="1" applyAlignment="1">
      <alignment vertical="top" wrapText="1"/>
    </xf>
    <xf numFmtId="0" fontId="4" fillId="0" borderId="9" xfId="0" applyFont="1" applyBorder="1" applyAlignment="1">
      <alignment/>
    </xf>
    <xf numFmtId="0" fontId="4" fillId="0" borderId="1" xfId="0" applyFont="1" applyFill="1" applyBorder="1" applyAlignment="1">
      <alignment vertical="top" wrapText="1"/>
    </xf>
    <xf numFmtId="0" fontId="4" fillId="0" borderId="2" xfId="0" applyFont="1" applyFill="1" applyBorder="1" applyAlignment="1">
      <alignment vertical="top" wrapText="1"/>
    </xf>
    <xf numFmtId="0" fontId="10" fillId="0" borderId="9" xfId="0" applyFont="1" applyBorder="1" applyAlignment="1">
      <alignment vertical="top"/>
    </xf>
    <xf numFmtId="0" fontId="12" fillId="0" borderId="0" xfId="0" applyFont="1" applyAlignment="1">
      <alignment/>
    </xf>
    <xf numFmtId="2" fontId="4" fillId="0" borderId="2" xfId="0" applyNumberFormat="1" applyFont="1" applyBorder="1" applyAlignment="1">
      <alignment horizontal="left" vertical="top" wrapText="1"/>
    </xf>
    <xf numFmtId="0" fontId="11" fillId="0" borderId="1" xfId="0" applyFont="1" applyFill="1" applyBorder="1" applyAlignment="1">
      <alignment horizontal="left" vertical="top" wrapText="1"/>
    </xf>
    <xf numFmtId="0" fontId="4" fillId="0" borderId="22" xfId="0" applyFont="1" applyBorder="1" applyAlignment="1">
      <alignment vertical="top" wrapText="1"/>
    </xf>
    <xf numFmtId="0" fontId="4" fillId="0" borderId="18" xfId="0" applyFont="1" applyBorder="1" applyAlignment="1">
      <alignment horizontal="left" vertical="top"/>
    </xf>
    <xf numFmtId="0" fontId="0" fillId="0" borderId="0" xfId="0" applyAlignment="1">
      <alignment wrapText="1"/>
    </xf>
    <xf numFmtId="0" fontId="17" fillId="0" borderId="0" xfId="0" applyFont="1" applyAlignment="1">
      <alignment wrapText="1"/>
    </xf>
    <xf numFmtId="0" fontId="18" fillId="0" borderId="0" xfId="0" applyFont="1" applyAlignment="1">
      <alignment horizontal="left" vertical="top"/>
    </xf>
    <xf numFmtId="0" fontId="16" fillId="0" borderId="0" xfId="0" applyFont="1" applyAlignment="1">
      <alignment horizontal="left" vertical="center" wrapText="1"/>
    </xf>
    <xf numFmtId="0" fontId="16" fillId="0" borderId="0" xfId="0" applyFont="1" applyAlignment="1">
      <alignment horizontal="left" vertical="center"/>
    </xf>
    <xf numFmtId="0" fontId="18" fillId="0" borderId="0" xfId="0" applyFont="1" applyAlignment="1">
      <alignment horizontal="left" wrapText="1"/>
    </xf>
    <xf numFmtId="0" fontId="19" fillId="0" borderId="0" xfId="0" applyFont="1" applyAlignment="1">
      <alignment horizontal="left" vertical="center" wrapText="1"/>
    </xf>
    <xf numFmtId="0" fontId="0" fillId="0" borderId="0" xfId="0" applyAlignment="1">
      <alignment/>
    </xf>
    <xf numFmtId="0" fontId="0" fillId="0" borderId="0" xfId="0" applyAlignment="1">
      <alignment horizontal="left" vertical="top"/>
    </xf>
    <xf numFmtId="0" fontId="17" fillId="0" borderId="6" xfId="0" applyFont="1" applyBorder="1" applyAlignment="1">
      <alignment vertical="top" wrapText="1"/>
    </xf>
    <xf numFmtId="0" fontId="17" fillId="0" borderId="1" xfId="0" applyFont="1" applyBorder="1" applyAlignment="1">
      <alignment vertical="top" wrapText="1"/>
    </xf>
    <xf numFmtId="0" fontId="16" fillId="0" borderId="1" xfId="0" applyFont="1" applyBorder="1" applyAlignment="1">
      <alignment vertical="top" wrapText="1"/>
    </xf>
    <xf numFmtId="4" fontId="16" fillId="0" borderId="6" xfId="0" applyNumberFormat="1" applyFont="1" applyBorder="1" applyAlignment="1">
      <alignment horizontal="left" vertical="top" wrapText="1"/>
    </xf>
    <xf numFmtId="3" fontId="17" fillId="0" borderId="6" xfId="0" applyNumberFormat="1" applyFont="1" applyBorder="1" applyAlignment="1">
      <alignment horizontal="left" vertical="top" wrapText="1"/>
    </xf>
    <xf numFmtId="0" fontId="17" fillId="0" borderId="0" xfId="0" applyFont="1" applyAlignment="1">
      <alignment vertical="top" wrapText="1"/>
    </xf>
    <xf numFmtId="4" fontId="16" fillId="0" borderId="1" xfId="0" applyNumberFormat="1" applyFont="1" applyBorder="1" applyAlignment="1">
      <alignment horizontal="left" vertical="top" wrapText="1"/>
    </xf>
    <xf numFmtId="3" fontId="17" fillId="0" borderId="1" xfId="0" applyNumberFormat="1" applyFont="1" applyBorder="1" applyAlignment="1">
      <alignment horizontal="left" vertical="top" wrapText="1"/>
    </xf>
    <xf numFmtId="4" fontId="17" fillId="0" borderId="1" xfId="0" applyNumberFormat="1" applyFont="1" applyBorder="1" applyAlignment="1">
      <alignment vertical="top" wrapText="1"/>
    </xf>
    <xf numFmtId="0" fontId="16" fillId="0" borderId="1" xfId="0" applyFont="1" applyBorder="1" applyAlignment="1">
      <alignment vertical="top" wrapText="1" shrinkToFit="1"/>
    </xf>
    <xf numFmtId="0" fontId="16" fillId="0" borderId="1" xfId="0" applyNumberFormat="1" applyFont="1" applyBorder="1" applyAlignment="1">
      <alignment vertical="top" wrapText="1"/>
    </xf>
    <xf numFmtId="0" fontId="17" fillId="0" borderId="1" xfId="0" applyFont="1" applyBorder="1" applyAlignment="1">
      <alignment vertical="top" wrapText="1" shrinkToFit="1"/>
    </xf>
    <xf numFmtId="0" fontId="21" fillId="0" borderId="0" xfId="0" applyFont="1" applyBorder="1" applyAlignment="1">
      <alignment horizontal="center" vertical="center" wrapText="1"/>
    </xf>
    <xf numFmtId="0" fontId="21" fillId="0" borderId="0" xfId="0" applyFont="1" applyBorder="1" applyAlignment="1">
      <alignment horizontal="left" vertical="center" wrapText="1"/>
    </xf>
    <xf numFmtId="0" fontId="16" fillId="0" borderId="15" xfId="0" applyFont="1" applyBorder="1" applyAlignment="1">
      <alignment horizontal="left" vertical="top" wrapText="1"/>
    </xf>
    <xf numFmtId="164" fontId="16" fillId="0" borderId="16" xfId="0" applyNumberFormat="1" applyFont="1" applyFill="1" applyBorder="1" applyAlignment="1">
      <alignment horizontal="left" vertical="top" wrapText="1"/>
    </xf>
    <xf numFmtId="164" fontId="16" fillId="0" borderId="18" xfId="0" applyNumberFormat="1" applyFont="1" applyFill="1" applyBorder="1" applyAlignment="1">
      <alignment horizontal="left" vertical="top" wrapText="1"/>
    </xf>
    <xf numFmtId="0" fontId="16" fillId="0" borderId="18" xfId="0" applyFont="1" applyBorder="1" applyAlignment="1">
      <alignment horizontal="left" vertical="center" wrapText="1"/>
    </xf>
    <xf numFmtId="164" fontId="16" fillId="0" borderId="16" xfId="0" applyNumberFormat="1" applyFont="1" applyBorder="1" applyAlignment="1">
      <alignment horizontal="left" vertical="top" wrapText="1"/>
    </xf>
    <xf numFmtId="3" fontId="17" fillId="0" borderId="23" xfId="0" applyNumberFormat="1" applyFont="1" applyBorder="1" applyAlignment="1">
      <alignment horizontal="left" vertical="top" wrapText="1"/>
    </xf>
    <xf numFmtId="0" fontId="17" fillId="0" borderId="0" xfId="0" applyFont="1" applyBorder="1" applyAlignment="1">
      <alignment horizontal="left" vertical="center" wrapText="1"/>
    </xf>
    <xf numFmtId="0" fontId="22" fillId="0" borderId="0" xfId="0" applyFont="1" applyBorder="1" applyAlignment="1">
      <alignment horizontal="center" vertical="center" wrapText="1"/>
    </xf>
    <xf numFmtId="0" fontId="22" fillId="0" borderId="0" xfId="0" applyFont="1" applyBorder="1" applyAlignment="1">
      <alignment horizontal="left" vertical="center" wrapText="1"/>
    </xf>
    <xf numFmtId="0" fontId="17" fillId="0" borderId="0" xfId="0" applyFont="1" applyBorder="1" applyAlignment="1">
      <alignment horizontal="right" vertical="top" wrapText="1"/>
    </xf>
    <xf numFmtId="165" fontId="23" fillId="0" borderId="0" xfId="0" applyNumberFormat="1" applyFont="1" applyBorder="1" applyAlignment="1">
      <alignment horizontal="left" vertical="top" wrapText="1"/>
    </xf>
    <xf numFmtId="0" fontId="16" fillId="0" borderId="0" xfId="0" applyFont="1" applyBorder="1" applyAlignment="1">
      <alignment horizontal="left" vertical="center" wrapText="1"/>
    </xf>
    <xf numFmtId="0" fontId="23" fillId="0" borderId="0" xfId="0" applyFont="1" applyBorder="1" applyAlignment="1">
      <alignment horizontal="left" vertical="center" wrapText="1"/>
    </xf>
    <xf numFmtId="0" fontId="24" fillId="0" borderId="0" xfId="0" applyFont="1" applyAlignment="1">
      <alignment/>
    </xf>
    <xf numFmtId="0" fontId="14" fillId="0" borderId="0" xfId="0" applyFont="1" applyAlignment="1">
      <alignment horizontal="left" wrapText="1"/>
    </xf>
    <xf numFmtId="0" fontId="18" fillId="0" borderId="0" xfId="0" applyFont="1" applyAlignment="1">
      <alignment vertical="center" wrapText="1" shrinkToFit="1"/>
    </xf>
    <xf numFmtId="4" fontId="18" fillId="0" borderId="0" xfId="0" applyNumberFormat="1" applyFont="1" applyAlignment="1">
      <alignment horizontal="left" vertical="top" wrapText="1"/>
    </xf>
    <xf numFmtId="0" fontId="16" fillId="0" borderId="0" xfId="0" applyFont="1" applyAlignment="1">
      <alignment horizontal="left" wrapText="1"/>
    </xf>
    <xf numFmtId="0" fontId="18" fillId="0" borderId="0" xfId="0" applyFont="1" applyFill="1" applyBorder="1" applyAlignment="1">
      <alignment vertical="top"/>
    </xf>
    <xf numFmtId="0" fontId="25" fillId="0" borderId="0" xfId="0" applyFont="1" applyAlignment="1">
      <alignment horizontal="left" wrapText="1"/>
    </xf>
    <xf numFmtId="0" fontId="2" fillId="0" borderId="16" xfId="0" applyFont="1" applyBorder="1" applyAlignment="1">
      <alignment vertical="top" wrapText="1"/>
    </xf>
    <xf numFmtId="4" fontId="2" fillId="0" borderId="17" xfId="0" applyNumberFormat="1" applyFont="1" applyBorder="1" applyAlignment="1">
      <alignment vertical="top" wrapText="1"/>
    </xf>
    <xf numFmtId="4" fontId="4" fillId="0" borderId="17" xfId="0" applyNumberFormat="1" applyFont="1" applyBorder="1" applyAlignment="1">
      <alignment vertical="top" wrapText="1"/>
    </xf>
    <xf numFmtId="4" fontId="2" fillId="0" borderId="16" xfId="0" applyNumberFormat="1" applyFont="1" applyBorder="1" applyAlignment="1">
      <alignment vertical="top"/>
    </xf>
    <xf numFmtId="3" fontId="4" fillId="0" borderId="23" xfId="0" applyNumberFormat="1" applyFont="1" applyBorder="1" applyAlignment="1">
      <alignment vertical="top"/>
    </xf>
    <xf numFmtId="3" fontId="4" fillId="0" borderId="17" xfId="0" applyNumberFormat="1" applyFont="1" applyBorder="1" applyAlignment="1">
      <alignment vertical="top" wrapText="1"/>
    </xf>
    <xf numFmtId="4" fontId="2" fillId="0" borderId="17" xfId="0" applyNumberFormat="1" applyFont="1" applyBorder="1" applyAlignment="1">
      <alignment vertical="top"/>
    </xf>
    <xf numFmtId="0" fontId="2" fillId="0" borderId="20" xfId="0" applyFont="1" applyBorder="1" applyAlignment="1">
      <alignment vertical="top"/>
    </xf>
    <xf numFmtId="0" fontId="2" fillId="0" borderId="4" xfId="0" applyFont="1" applyBorder="1" applyAlignment="1">
      <alignment vertical="top"/>
    </xf>
    <xf numFmtId="0" fontId="4" fillId="0" borderId="21" xfId="0" applyFont="1" applyBorder="1" applyAlignment="1">
      <alignment vertical="top"/>
    </xf>
    <xf numFmtId="2" fontId="4" fillId="0" borderId="17" xfId="0" applyNumberFormat="1" applyFont="1" applyBorder="1" applyAlignment="1">
      <alignment vertical="top"/>
    </xf>
    <xf numFmtId="0" fontId="2" fillId="0" borderId="24" xfId="0" applyFont="1" applyBorder="1" applyAlignment="1">
      <alignment vertical="top"/>
    </xf>
    <xf numFmtId="0" fontId="2" fillId="0" borderId="3" xfId="0" applyFont="1" applyBorder="1" applyAlignment="1">
      <alignment vertical="top"/>
    </xf>
    <xf numFmtId="0" fontId="16" fillId="0" borderId="20" xfId="0" applyFont="1" applyBorder="1" applyAlignment="1">
      <alignment vertical="top"/>
    </xf>
    <xf numFmtId="0" fontId="16" fillId="0" borderId="4" xfId="0" applyFont="1" applyBorder="1" applyAlignment="1">
      <alignment vertical="top" wrapText="1"/>
    </xf>
    <xf numFmtId="0" fontId="16" fillId="0" borderId="4" xfId="0" applyFont="1" applyBorder="1" applyAlignment="1">
      <alignment vertical="top" wrapText="1" shrinkToFit="1"/>
    </xf>
    <xf numFmtId="4" fontId="16" fillId="0" borderId="25" xfId="0" applyNumberFormat="1" applyFont="1" applyBorder="1" applyAlignment="1">
      <alignment vertical="top" wrapText="1"/>
    </xf>
    <xf numFmtId="0" fontId="16" fillId="0" borderId="21" xfId="0" applyFont="1" applyBorder="1" applyAlignment="1">
      <alignment vertical="center" wrapText="1"/>
    </xf>
    <xf numFmtId="0" fontId="16" fillId="0" borderId="16" xfId="0" applyFont="1" applyBorder="1" applyAlignment="1">
      <alignment vertical="center" wrapText="1"/>
    </xf>
    <xf numFmtId="0" fontId="16" fillId="0" borderId="16" xfId="0" applyFont="1" applyBorder="1" applyAlignment="1">
      <alignment vertical="center" wrapText="1" shrinkToFit="1"/>
    </xf>
    <xf numFmtId="4" fontId="16" fillId="0" borderId="17" xfId="0" applyNumberFormat="1" applyFont="1" applyBorder="1" applyAlignment="1">
      <alignment vertical="top" wrapText="1"/>
    </xf>
    <xf numFmtId="4" fontId="17" fillId="0" borderId="17" xfId="0" applyNumberFormat="1" applyFont="1" applyBorder="1" applyAlignment="1">
      <alignment vertical="top" wrapText="1"/>
    </xf>
    <xf numFmtId="0" fontId="17" fillId="0" borderId="17" xfId="0" applyFont="1" applyBorder="1" applyAlignment="1">
      <alignment vertical="top" wrapText="1"/>
    </xf>
    <xf numFmtId="4" fontId="16" fillId="0" borderId="23" xfId="0" applyNumberFormat="1" applyFont="1" applyBorder="1" applyAlignment="1">
      <alignment vertical="center" wrapText="1"/>
    </xf>
    <xf numFmtId="0" fontId="2" fillId="0" borderId="0" xfId="0" applyFont="1" applyAlignment="1">
      <alignment wrapText="1"/>
    </xf>
    <xf numFmtId="0" fontId="2" fillId="0" borderId="0" xfId="0" applyFont="1" applyAlignment="1">
      <alignment horizontal="left" wrapText="1"/>
    </xf>
    <xf numFmtId="0" fontId="4" fillId="0" borderId="0" xfId="0" applyFont="1" applyFill="1" applyAlignment="1">
      <alignment vertical="top" wrapText="1"/>
    </xf>
    <xf numFmtId="3" fontId="4" fillId="0" borderId="26" xfId="0" applyNumberFormat="1" applyFont="1" applyBorder="1" applyAlignment="1">
      <alignment vertical="top"/>
    </xf>
    <xf numFmtId="0" fontId="4" fillId="0" borderId="12" xfId="0" applyFont="1" applyBorder="1" applyAlignment="1">
      <alignment wrapText="1"/>
    </xf>
    <xf numFmtId="0" fontId="2" fillId="0" borderId="0" xfId="0" applyFont="1" applyFill="1" applyAlignment="1">
      <alignment vertical="top" wrapText="1"/>
    </xf>
    <xf numFmtId="0" fontId="2" fillId="0" borderId="25" xfId="0" applyFont="1" applyBorder="1" applyAlignment="1">
      <alignment horizontal="left" vertical="top" wrapText="1"/>
    </xf>
    <xf numFmtId="0" fontId="2" fillId="0" borderId="7" xfId="0" applyFont="1" applyBorder="1" applyAlignment="1">
      <alignment vertical="top" wrapText="1"/>
    </xf>
    <xf numFmtId="0" fontId="4" fillId="0" borderId="7" xfId="0" applyFont="1" applyBorder="1" applyAlignment="1">
      <alignment horizontal="left" vertical="top" wrapText="1"/>
    </xf>
    <xf numFmtId="0" fontId="2" fillId="0" borderId="25" xfId="0" applyFont="1" applyBorder="1" applyAlignment="1">
      <alignment vertical="top" wrapText="1"/>
    </xf>
    <xf numFmtId="0" fontId="4" fillId="0" borderId="27" xfId="0" applyFont="1" applyBorder="1" applyAlignment="1">
      <alignment vertical="top" wrapText="1"/>
    </xf>
    <xf numFmtId="0" fontId="4" fillId="0" borderId="4" xfId="0" applyFont="1" applyBorder="1" applyAlignment="1">
      <alignment vertical="top" wrapText="1"/>
    </xf>
    <xf numFmtId="0" fontId="2" fillId="0" borderId="28" xfId="0" applyFont="1" applyBorder="1" applyAlignment="1">
      <alignment vertical="top" wrapText="1"/>
    </xf>
    <xf numFmtId="3" fontId="4" fillId="0" borderId="29" xfId="0" applyNumberFormat="1" applyFont="1" applyBorder="1" applyAlignment="1">
      <alignment vertical="top"/>
    </xf>
    <xf numFmtId="0" fontId="2" fillId="0" borderId="23" xfId="0" applyFont="1" applyBorder="1" applyAlignment="1">
      <alignment vertical="top" wrapText="1"/>
    </xf>
    <xf numFmtId="3" fontId="4" fillId="0" borderId="6" xfId="0" applyNumberFormat="1" applyFont="1" applyBorder="1" applyAlignment="1">
      <alignment horizontal="left" vertical="top" wrapText="1"/>
    </xf>
    <xf numFmtId="0" fontId="4" fillId="0" borderId="23" xfId="0" applyFont="1" applyBorder="1" applyAlignment="1">
      <alignment vertical="top" wrapText="1"/>
    </xf>
    <xf numFmtId="0" fontId="2" fillId="0" borderId="28" xfId="0" applyFont="1" applyBorder="1" applyAlignment="1">
      <alignment horizontal="left" vertical="top" wrapText="1"/>
    </xf>
    <xf numFmtId="0" fontId="4" fillId="0" borderId="27" xfId="0" applyFont="1" applyBorder="1" applyAlignment="1">
      <alignment horizontal="left" vertical="top" wrapText="1"/>
    </xf>
    <xf numFmtId="3" fontId="4" fillId="0" borderId="17" xfId="0" applyNumberFormat="1" applyFont="1" applyBorder="1" applyAlignment="1">
      <alignment horizontal="left" vertical="top"/>
    </xf>
    <xf numFmtId="43" fontId="4" fillId="0" borderId="1" xfId="15" applyFont="1" applyBorder="1" applyAlignment="1">
      <alignment vertical="top" wrapText="1"/>
    </xf>
    <xf numFmtId="3" fontId="4" fillId="0" borderId="16" xfId="0" applyNumberFormat="1" applyFont="1" applyBorder="1" applyAlignment="1">
      <alignment horizontal="left" vertical="top"/>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4" fillId="0" borderId="17" xfId="0" applyFont="1" applyBorder="1" applyAlignment="1">
      <alignment horizontal="left" vertical="top" wrapText="1"/>
    </xf>
    <xf numFmtId="0" fontId="4" fillId="0" borderId="30" xfId="0" applyFont="1" applyBorder="1" applyAlignment="1">
      <alignment vertical="top" wrapText="1"/>
    </xf>
    <xf numFmtId="0" fontId="4" fillId="0" borderId="31" xfId="0" applyFont="1" applyBorder="1" applyAlignment="1">
      <alignment vertical="top"/>
    </xf>
    <xf numFmtId="0" fontId="4" fillId="0" borderId="17" xfId="0" applyFont="1" applyBorder="1" applyAlignment="1">
      <alignment vertical="top"/>
    </xf>
    <xf numFmtId="0" fontId="4" fillId="0" borderId="29" xfId="0" applyFont="1" applyBorder="1" applyAlignment="1">
      <alignment vertical="top"/>
    </xf>
    <xf numFmtId="0" fontId="4" fillId="0" borderId="17" xfId="0" applyFont="1" applyBorder="1" applyAlignment="1">
      <alignment vertical="top" wrapText="1"/>
    </xf>
    <xf numFmtId="3" fontId="4" fillId="0" borderId="29" xfId="0" applyNumberFormat="1" applyFont="1" applyBorder="1" applyAlignment="1">
      <alignment horizontal="left" vertical="top"/>
    </xf>
    <xf numFmtId="0" fontId="2" fillId="0" borderId="32" xfId="0" applyFont="1" applyBorder="1" applyAlignment="1">
      <alignment vertical="top" wrapText="1"/>
    </xf>
    <xf numFmtId="0" fontId="4" fillId="0" borderId="12" xfId="0" applyFont="1" applyBorder="1" applyAlignment="1">
      <alignment vertical="top" wrapText="1"/>
    </xf>
    <xf numFmtId="0" fontId="2" fillId="0" borderId="0" xfId="0" applyFont="1" applyAlignment="1">
      <alignment horizontal="justify" wrapText="1"/>
    </xf>
    <xf numFmtId="2" fontId="4" fillId="0" borderId="17" xfId="0" applyNumberFormat="1" applyFont="1" applyBorder="1" applyAlignment="1">
      <alignment horizontal="left" vertical="top"/>
    </xf>
    <xf numFmtId="0" fontId="4" fillId="0" borderId="17" xfId="0" applyFont="1" applyBorder="1" applyAlignment="1">
      <alignment horizontal="left" vertical="top"/>
    </xf>
    <xf numFmtId="0" fontId="4" fillId="0" borderId="21" xfId="0" applyFont="1" applyBorder="1" applyAlignment="1">
      <alignment horizontal="left" vertical="top"/>
    </xf>
    <xf numFmtId="0" fontId="14" fillId="0" borderId="6" xfId="0" applyFont="1" applyBorder="1" applyAlignment="1">
      <alignment vertical="top" wrapText="1"/>
    </xf>
    <xf numFmtId="2" fontId="2" fillId="0" borderId="4" xfId="0" applyNumberFormat="1" applyFont="1" applyBorder="1" applyAlignment="1">
      <alignment vertical="top" wrapText="1"/>
    </xf>
    <xf numFmtId="4" fontId="2" fillId="0" borderId="4" xfId="0" applyNumberFormat="1" applyFont="1" applyBorder="1" applyAlignment="1">
      <alignment vertical="top"/>
    </xf>
    <xf numFmtId="0" fontId="7" fillId="0" borderId="4" xfId="0" applyFont="1" applyBorder="1" applyAlignment="1">
      <alignment vertical="top"/>
    </xf>
    <xf numFmtId="4" fontId="16" fillId="0" borderId="33" xfId="0" applyNumberFormat="1" applyFont="1" applyBorder="1" applyAlignment="1">
      <alignment vertical="top" wrapText="1"/>
    </xf>
    <xf numFmtId="0" fontId="2" fillId="0" borderId="20" xfId="0" applyFont="1" applyBorder="1" applyAlignment="1">
      <alignment vertical="top" wrapText="1"/>
    </xf>
    <xf numFmtId="0" fontId="2" fillId="0" borderId="21" xfId="0" applyFont="1" applyBorder="1" applyAlignment="1">
      <alignment vertical="top" wrapText="1"/>
    </xf>
    <xf numFmtId="4" fontId="2" fillId="0" borderId="3" xfId="0" applyNumberFormat="1" applyFont="1" applyBorder="1" applyAlignment="1">
      <alignment vertical="top" wrapText="1"/>
    </xf>
    <xf numFmtId="4" fontId="2" fillId="0" borderId="33" xfId="0" applyNumberFormat="1" applyFont="1" applyBorder="1" applyAlignment="1">
      <alignment vertical="top" wrapText="1"/>
    </xf>
    <xf numFmtId="4" fontId="2" fillId="0" borderId="4" xfId="0" applyNumberFormat="1" applyFont="1" applyBorder="1" applyAlignment="1">
      <alignment vertical="top" wrapText="1"/>
    </xf>
    <xf numFmtId="0" fontId="7" fillId="0" borderId="4" xfId="0" applyFont="1" applyBorder="1" applyAlignment="1">
      <alignment vertical="top" wrapText="1"/>
    </xf>
    <xf numFmtId="4" fontId="2" fillId="0" borderId="32" xfId="0" applyNumberFormat="1" applyFont="1" applyBorder="1" applyAlignment="1">
      <alignment vertical="top" wrapText="1"/>
    </xf>
    <xf numFmtId="4" fontId="2" fillId="0" borderId="34" xfId="0" applyNumberFormat="1" applyFont="1" applyBorder="1" applyAlignment="1">
      <alignment vertical="top" wrapText="1"/>
    </xf>
    <xf numFmtId="0" fontId="2" fillId="0" borderId="4" xfId="0" applyFont="1" applyBorder="1" applyAlignment="1">
      <alignment vertical="top" wrapText="1"/>
    </xf>
    <xf numFmtId="0" fontId="4" fillId="0" borderId="34" xfId="0" applyFont="1" applyBorder="1" applyAlignment="1">
      <alignment vertical="top"/>
    </xf>
    <xf numFmtId="0" fontId="2" fillId="0" borderId="4" xfId="0" applyFont="1" applyBorder="1" applyAlignment="1">
      <alignment horizontal="left" vertical="top" wrapText="1"/>
    </xf>
    <xf numFmtId="0" fontId="4" fillId="0" borderId="25" xfId="0" applyFont="1" applyBorder="1" applyAlignment="1">
      <alignment horizontal="left" vertical="top"/>
    </xf>
    <xf numFmtId="4" fontId="2" fillId="0" borderId="4" xfId="0" applyNumberFormat="1"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4" fontId="2" fillId="0" borderId="3" xfId="0" applyNumberFormat="1" applyFont="1" applyBorder="1" applyAlignment="1">
      <alignment horizontal="left" vertical="top" wrapText="1"/>
    </xf>
    <xf numFmtId="0" fontId="2" fillId="0" borderId="24" xfId="0" applyFont="1" applyBorder="1" applyAlignment="1">
      <alignment horizontal="left" vertical="top" wrapText="1"/>
    </xf>
    <xf numFmtId="0" fontId="2" fillId="0" borderId="31" xfId="0" applyFont="1" applyBorder="1" applyAlignment="1">
      <alignment horizontal="left" vertical="top" wrapText="1"/>
    </xf>
    <xf numFmtId="4" fontId="2" fillId="0" borderId="33" xfId="0" applyNumberFormat="1" applyFont="1" applyBorder="1" applyAlignment="1">
      <alignment horizontal="left" vertical="top" wrapText="1"/>
    </xf>
    <xf numFmtId="2" fontId="2" fillId="0" borderId="3" xfId="0" applyNumberFormat="1" applyFont="1" applyBorder="1" applyAlignment="1">
      <alignment vertical="top" wrapText="1"/>
    </xf>
    <xf numFmtId="4" fontId="2" fillId="0" borderId="3" xfId="0" applyNumberFormat="1" applyFont="1" applyBorder="1" applyAlignment="1">
      <alignment vertical="top"/>
    </xf>
    <xf numFmtId="0" fontId="3" fillId="0" borderId="33" xfId="0" applyFont="1" applyBorder="1" applyAlignment="1">
      <alignment vertical="top"/>
    </xf>
    <xf numFmtId="0" fontId="7" fillId="0" borderId="3" xfId="0" applyFont="1" applyBorder="1" applyAlignment="1">
      <alignment vertical="top"/>
    </xf>
    <xf numFmtId="4" fontId="16" fillId="0" borderId="35" xfId="0" applyNumberFormat="1" applyFont="1" applyBorder="1" applyAlignment="1">
      <alignment vertical="top" wrapText="1"/>
    </xf>
    <xf numFmtId="0" fontId="17" fillId="0" borderId="35" xfId="0" applyFont="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7"/>
  <sheetViews>
    <sheetView tabSelected="1" workbookViewId="0" topLeftCell="A1">
      <selection activeCell="A1" sqref="A1"/>
    </sheetView>
  </sheetViews>
  <sheetFormatPr defaultColWidth="9.140625" defaultRowHeight="12.75"/>
  <cols>
    <col min="1" max="1" width="5.00390625" style="22" customWidth="1"/>
    <col min="2" max="2" width="11.8515625" style="7" customWidth="1"/>
    <col min="3" max="3" width="46.8515625" style="7" customWidth="1"/>
    <col min="4" max="4" width="11.8515625" style="6" customWidth="1"/>
    <col min="5" max="5" width="11.8515625" style="22" customWidth="1"/>
    <col min="6" max="6" width="13.28125" style="22" customWidth="1"/>
    <col min="7" max="7" width="11.8515625" style="6" customWidth="1"/>
    <col min="8" max="8" width="10.7109375" style="25" customWidth="1"/>
    <col min="9" max="9" width="11.8515625" style="23" customWidth="1"/>
    <col min="10" max="16384" width="11.8515625" style="7" customWidth="1"/>
  </cols>
  <sheetData>
    <row r="1" ht="13.5">
      <c r="I1" s="179" t="s">
        <v>609</v>
      </c>
    </row>
    <row r="2" ht="13.5">
      <c r="I2" s="179" t="s">
        <v>610</v>
      </c>
    </row>
    <row r="3" ht="13.5">
      <c r="I3" s="179" t="s">
        <v>611</v>
      </c>
    </row>
    <row r="4" spans="1:8" ht="11.25" customHeight="1">
      <c r="A4" s="2"/>
      <c r="B4" s="3"/>
      <c r="C4" s="71"/>
      <c r="D4" s="4"/>
      <c r="E4" s="29"/>
      <c r="F4" s="154"/>
      <c r="H4" s="7"/>
    </row>
    <row r="5" spans="1:6" ht="12" customHeight="1">
      <c r="A5" s="1" t="s">
        <v>43</v>
      </c>
      <c r="B5" s="3"/>
      <c r="C5" s="3"/>
      <c r="D5" s="4"/>
      <c r="E5" s="29"/>
      <c r="F5" s="154"/>
    </row>
    <row r="6" spans="1:6" ht="12" customHeight="1">
      <c r="A6" s="1" t="s">
        <v>38</v>
      </c>
      <c r="B6" s="3"/>
      <c r="C6" s="3"/>
      <c r="D6" s="4"/>
      <c r="E6" s="29"/>
      <c r="F6" s="154"/>
    </row>
    <row r="7" spans="1:6" ht="12" customHeight="1" thickBot="1">
      <c r="A7" s="1"/>
      <c r="B7" s="3"/>
      <c r="C7" s="3"/>
      <c r="D7" s="4"/>
      <c r="E7" s="29"/>
      <c r="F7" s="154"/>
    </row>
    <row r="8" spans="1:9" s="13" customFormat="1" ht="162">
      <c r="A8" s="318" t="s">
        <v>44</v>
      </c>
      <c r="B8" s="34" t="s">
        <v>45</v>
      </c>
      <c r="C8" s="34" t="s">
        <v>46</v>
      </c>
      <c r="D8" s="322" t="s">
        <v>457</v>
      </c>
      <c r="E8" s="322"/>
      <c r="F8" s="34" t="s">
        <v>47</v>
      </c>
      <c r="G8" s="320" t="s">
        <v>48</v>
      </c>
      <c r="H8" s="321"/>
      <c r="I8" s="282" t="s">
        <v>393</v>
      </c>
    </row>
    <row r="9" spans="1:9" ht="14.25" thickBot="1">
      <c r="A9" s="319"/>
      <c r="B9" s="252"/>
      <c r="C9" s="252"/>
      <c r="D9" s="253" t="s">
        <v>49</v>
      </c>
      <c r="E9" s="254" t="s">
        <v>50</v>
      </c>
      <c r="F9" s="158"/>
      <c r="G9" s="255" t="s">
        <v>49</v>
      </c>
      <c r="H9" s="279" t="s">
        <v>50</v>
      </c>
      <c r="I9" s="280"/>
    </row>
    <row r="10" spans="1:9" s="13" customFormat="1" ht="125.25" customHeight="1">
      <c r="A10" s="128">
        <v>1</v>
      </c>
      <c r="B10" s="129" t="s">
        <v>51</v>
      </c>
      <c r="C10" s="130" t="s">
        <v>594</v>
      </c>
      <c r="D10" s="131">
        <v>21674.91</v>
      </c>
      <c r="E10" s="41">
        <f>D10*30.126</f>
        <v>652978.33866</v>
      </c>
      <c r="F10" s="174" t="s">
        <v>52</v>
      </c>
      <c r="G10" s="131">
        <v>23319</v>
      </c>
      <c r="H10" s="41">
        <f>G10*30.126</f>
        <v>702508.194</v>
      </c>
      <c r="I10" s="129" t="s">
        <v>395</v>
      </c>
    </row>
    <row r="11" spans="1:9" s="13" customFormat="1" ht="45" customHeight="1">
      <c r="A11" s="8">
        <v>2</v>
      </c>
      <c r="B11" s="9" t="s">
        <v>53</v>
      </c>
      <c r="C11" s="10" t="s">
        <v>54</v>
      </c>
      <c r="D11" s="12">
        <v>473.79</v>
      </c>
      <c r="E11" s="26">
        <f aca="true" t="shared" si="0" ref="E11:E21">D11*30.126</f>
        <v>14273.397540000002</v>
      </c>
      <c r="F11" s="61" t="s">
        <v>55</v>
      </c>
      <c r="G11" s="12">
        <v>997</v>
      </c>
      <c r="H11" s="26">
        <f aca="true" t="shared" si="1" ref="H11:H22">G11*30.126</f>
        <v>30035.622000000003</v>
      </c>
      <c r="I11" s="9" t="s">
        <v>396</v>
      </c>
    </row>
    <row r="12" spans="1:9" s="16" customFormat="1" ht="114.75" customHeight="1">
      <c r="A12" s="8">
        <v>3</v>
      </c>
      <c r="B12" s="9" t="s">
        <v>56</v>
      </c>
      <c r="C12" s="14" t="s">
        <v>57</v>
      </c>
      <c r="D12" s="15">
        <v>3410.11</v>
      </c>
      <c r="E12" s="26">
        <f t="shared" si="0"/>
        <v>102732.97386000001</v>
      </c>
      <c r="F12" s="206" t="s">
        <v>511</v>
      </c>
      <c r="G12" s="15">
        <v>7547</v>
      </c>
      <c r="H12" s="26">
        <f t="shared" si="1"/>
        <v>227360.92200000002</v>
      </c>
      <c r="I12" s="9" t="s">
        <v>397</v>
      </c>
    </row>
    <row r="13" spans="1:9" s="16" customFormat="1" ht="142.5" customHeight="1">
      <c r="A13" s="8">
        <v>4</v>
      </c>
      <c r="B13" s="9" t="s">
        <v>58</v>
      </c>
      <c r="C13" s="14" t="s">
        <v>595</v>
      </c>
      <c r="D13" s="15">
        <v>15536.64</v>
      </c>
      <c r="E13" s="26">
        <f t="shared" si="0"/>
        <v>468056.81664</v>
      </c>
      <c r="F13" s="206" t="s">
        <v>511</v>
      </c>
      <c r="G13" s="15">
        <v>32340</v>
      </c>
      <c r="H13" s="26">
        <f t="shared" si="1"/>
        <v>974274.8400000001</v>
      </c>
      <c r="I13" s="9" t="s">
        <v>397</v>
      </c>
    </row>
    <row r="14" spans="1:9" s="13" customFormat="1" ht="68.25" customHeight="1">
      <c r="A14" s="8">
        <v>5</v>
      </c>
      <c r="B14" s="9" t="s">
        <v>53</v>
      </c>
      <c r="C14" s="10" t="s">
        <v>59</v>
      </c>
      <c r="D14" s="89">
        <v>566.69</v>
      </c>
      <c r="E14" s="26">
        <f t="shared" si="0"/>
        <v>17072.10294</v>
      </c>
      <c r="F14" s="61" t="s">
        <v>60</v>
      </c>
      <c r="G14" s="12">
        <v>1093</v>
      </c>
      <c r="H14" s="26">
        <f t="shared" si="1"/>
        <v>32927.718</v>
      </c>
      <c r="I14" s="9" t="s">
        <v>396</v>
      </c>
    </row>
    <row r="15" spans="1:9" s="13" customFormat="1" ht="109.5" customHeight="1">
      <c r="A15" s="8">
        <v>6</v>
      </c>
      <c r="B15" s="9" t="s">
        <v>61</v>
      </c>
      <c r="C15" s="10" t="s">
        <v>596</v>
      </c>
      <c r="D15" s="12">
        <v>15584.55</v>
      </c>
      <c r="E15" s="26">
        <f t="shared" si="0"/>
        <v>469500.1533</v>
      </c>
      <c r="F15" s="61" t="s">
        <v>511</v>
      </c>
      <c r="G15" s="12">
        <v>32234</v>
      </c>
      <c r="H15" s="26">
        <f t="shared" si="1"/>
        <v>971081.484</v>
      </c>
      <c r="I15" s="9" t="s">
        <v>397</v>
      </c>
    </row>
    <row r="16" spans="1:9" s="13" customFormat="1" ht="184.5" customHeight="1">
      <c r="A16" s="8">
        <v>7</v>
      </c>
      <c r="B16" s="9" t="s">
        <v>62</v>
      </c>
      <c r="C16" s="10" t="s">
        <v>612</v>
      </c>
      <c r="D16" s="12">
        <v>7744.68</v>
      </c>
      <c r="E16" s="26">
        <f t="shared" si="0"/>
        <v>233316.22968000002</v>
      </c>
      <c r="F16" s="61" t="s">
        <v>63</v>
      </c>
      <c r="G16" s="12">
        <v>8663</v>
      </c>
      <c r="H16" s="26">
        <f t="shared" si="1"/>
        <v>260981.538</v>
      </c>
      <c r="I16" s="9" t="s">
        <v>395</v>
      </c>
    </row>
    <row r="17" spans="1:9" s="13" customFormat="1" ht="41.25" customHeight="1">
      <c r="A17" s="8">
        <v>8</v>
      </c>
      <c r="B17" s="9" t="s">
        <v>53</v>
      </c>
      <c r="C17" s="10" t="s">
        <v>64</v>
      </c>
      <c r="D17" s="12">
        <v>780.36</v>
      </c>
      <c r="E17" s="26">
        <f t="shared" si="0"/>
        <v>23509.125360000002</v>
      </c>
      <c r="F17" s="61" t="s">
        <v>65</v>
      </c>
      <c r="G17" s="12">
        <v>1313</v>
      </c>
      <c r="H17" s="26">
        <f t="shared" si="1"/>
        <v>39555.438</v>
      </c>
      <c r="I17" s="9" t="s">
        <v>396</v>
      </c>
    </row>
    <row r="18" spans="1:9" s="13" customFormat="1" ht="120.75" customHeight="1">
      <c r="A18" s="8">
        <v>9</v>
      </c>
      <c r="B18" s="9" t="s">
        <v>66</v>
      </c>
      <c r="C18" s="10" t="s">
        <v>576</v>
      </c>
      <c r="D18" s="12">
        <v>28945.82</v>
      </c>
      <c r="E18" s="26">
        <f t="shared" si="0"/>
        <v>872021.77332</v>
      </c>
      <c r="F18" s="61" t="s">
        <v>67</v>
      </c>
      <c r="G18" s="12">
        <v>30240.39</v>
      </c>
      <c r="H18" s="26">
        <f t="shared" si="1"/>
        <v>911021.98914</v>
      </c>
      <c r="I18" s="9" t="s">
        <v>410</v>
      </c>
    </row>
    <row r="19" spans="1:9" s="13" customFormat="1" ht="62.25" customHeight="1">
      <c r="A19" s="8">
        <v>10</v>
      </c>
      <c r="B19" s="9" t="s">
        <v>68</v>
      </c>
      <c r="C19" s="10" t="s">
        <v>69</v>
      </c>
      <c r="D19" s="12">
        <v>1909.6</v>
      </c>
      <c r="E19" s="26">
        <f t="shared" si="0"/>
        <v>57528.609599999996</v>
      </c>
      <c r="F19" s="61" t="s">
        <v>512</v>
      </c>
      <c r="G19" s="89">
        <v>2484</v>
      </c>
      <c r="H19" s="26">
        <f t="shared" si="1"/>
        <v>74832.984</v>
      </c>
      <c r="I19" s="9" t="s">
        <v>398</v>
      </c>
    </row>
    <row r="20" spans="1:9" s="13" customFormat="1" ht="129.75" customHeight="1">
      <c r="A20" s="8">
        <v>11</v>
      </c>
      <c r="B20" s="9" t="s">
        <v>70</v>
      </c>
      <c r="C20" s="10" t="s">
        <v>71</v>
      </c>
      <c r="D20" s="12">
        <v>4332.8</v>
      </c>
      <c r="E20" s="26">
        <f t="shared" si="0"/>
        <v>130529.93280000001</v>
      </c>
      <c r="F20" s="61" t="s">
        <v>72</v>
      </c>
      <c r="G20" s="12">
        <v>4988</v>
      </c>
      <c r="H20" s="26">
        <f t="shared" si="1"/>
        <v>150268.488</v>
      </c>
      <c r="I20" s="9" t="s">
        <v>399</v>
      </c>
    </row>
    <row r="21" spans="1:9" s="13" customFormat="1" ht="234.75" customHeight="1" thickBot="1">
      <c r="A21" s="8">
        <v>12</v>
      </c>
      <c r="B21" s="9" t="s">
        <v>73</v>
      </c>
      <c r="C21" s="19" t="s">
        <v>74</v>
      </c>
      <c r="D21" s="20">
        <v>57688.76</v>
      </c>
      <c r="E21" s="26">
        <f t="shared" si="0"/>
        <v>1737931.58376</v>
      </c>
      <c r="F21" s="18" t="s">
        <v>513</v>
      </c>
      <c r="G21" s="21">
        <v>58358</v>
      </c>
      <c r="H21" s="27">
        <f t="shared" si="1"/>
        <v>1758093.108</v>
      </c>
      <c r="I21" s="9" t="s">
        <v>400</v>
      </c>
    </row>
    <row r="22" spans="2:8" ht="14.25" thickBot="1">
      <c r="B22" s="23"/>
      <c r="C22" s="82" t="s">
        <v>75</v>
      </c>
      <c r="D22" s="187"/>
      <c r="E22" s="84"/>
      <c r="F22" s="84"/>
      <c r="G22" s="85">
        <f>SUM(G10:G21)</f>
        <v>203576.39</v>
      </c>
      <c r="H22" s="81">
        <f t="shared" si="1"/>
        <v>6132942.32514</v>
      </c>
    </row>
    <row r="23" spans="2:8" ht="13.5">
      <c r="B23" s="23"/>
      <c r="H23" s="28"/>
    </row>
    <row r="24" spans="1:8" ht="13.5">
      <c r="A24" s="30" t="s">
        <v>458</v>
      </c>
      <c r="B24" s="23"/>
      <c r="H24" s="28"/>
    </row>
    <row r="25" spans="1:8" ht="13.5">
      <c r="A25" s="22" t="s">
        <v>459</v>
      </c>
      <c r="H25" s="28"/>
    </row>
    <row r="26" ht="13.5">
      <c r="A26" s="7" t="s">
        <v>460</v>
      </c>
    </row>
    <row r="27" ht="13.5">
      <c r="A27" s="31" t="s">
        <v>461</v>
      </c>
    </row>
  </sheetData>
  <mergeCells count="3">
    <mergeCell ref="A8:A9"/>
    <mergeCell ref="G8:H8"/>
    <mergeCell ref="D8:E8"/>
  </mergeCells>
  <printOptions/>
  <pageMargins left="0.5905511811023623" right="0.5905511811023623" top="0.1968503937007874" bottom="0.1968503937007874"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19"/>
  <sheetViews>
    <sheetView workbookViewId="0" topLeftCell="A1">
      <selection activeCell="L8" sqref="L8"/>
    </sheetView>
  </sheetViews>
  <sheetFormatPr defaultColWidth="9.140625" defaultRowHeight="12.75"/>
  <cols>
    <col min="1" max="1" width="5.00390625" style="22" customWidth="1"/>
    <col min="2" max="2" width="12.140625" style="7" customWidth="1"/>
    <col min="3" max="3" width="9.8515625" style="7" customWidth="1"/>
    <col min="4" max="4" width="39.28125" style="7" customWidth="1"/>
    <col min="5" max="5" width="10.421875" style="24" customWidth="1"/>
    <col min="6" max="6" width="8.8515625" style="25" customWidth="1"/>
    <col min="7" max="7" width="17.28125" style="196" customWidth="1"/>
    <col min="8" max="8" width="11.00390625" style="6" customWidth="1"/>
    <col min="9" max="9" width="10.00390625" style="25" customWidth="1"/>
    <col min="10" max="10" width="12.00390625" style="3" customWidth="1"/>
    <col min="11" max="16384" width="11.8515625" style="7" customWidth="1"/>
  </cols>
  <sheetData>
    <row r="1" ht="13.5">
      <c r="I1" s="179" t="s">
        <v>623</v>
      </c>
    </row>
    <row r="2" ht="13.5">
      <c r="I2" s="179" t="s">
        <v>610</v>
      </c>
    </row>
    <row r="3" ht="13.5">
      <c r="I3" s="179" t="s">
        <v>622</v>
      </c>
    </row>
    <row r="4" spans="1:7" ht="12" customHeight="1">
      <c r="A4" s="2"/>
      <c r="B4" s="3"/>
      <c r="C4" s="3"/>
      <c r="D4" s="71"/>
      <c r="E4" s="4"/>
      <c r="F4" s="57"/>
      <c r="G4" s="3"/>
    </row>
    <row r="5" spans="1:7" ht="12" customHeight="1">
      <c r="A5" s="1" t="s">
        <v>43</v>
      </c>
      <c r="B5" s="3"/>
      <c r="C5" s="3"/>
      <c r="D5" s="3"/>
      <c r="E5" s="4"/>
      <c r="F5" s="57"/>
      <c r="G5" s="3"/>
    </row>
    <row r="6" spans="1:7" ht="12" customHeight="1">
      <c r="A6" s="1" t="s">
        <v>38</v>
      </c>
      <c r="B6" s="3"/>
      <c r="C6" s="3"/>
      <c r="D6" s="3"/>
      <c r="E6" s="4"/>
      <c r="F6" s="57"/>
      <c r="G6" s="3"/>
    </row>
    <row r="7" spans="1:7" ht="12" customHeight="1" thickBot="1">
      <c r="A7" s="2"/>
      <c r="B7" s="3"/>
      <c r="C7" s="3"/>
      <c r="D7" s="3"/>
      <c r="E7" s="4"/>
      <c r="F7" s="57"/>
      <c r="G7" s="3"/>
    </row>
    <row r="8" spans="1:10" ht="125.25" customHeight="1">
      <c r="A8" s="331" t="s">
        <v>44</v>
      </c>
      <c r="B8" s="35" t="s">
        <v>45</v>
      </c>
      <c r="C8" s="35" t="s">
        <v>363</v>
      </c>
      <c r="D8" s="35" t="s">
        <v>46</v>
      </c>
      <c r="E8" s="330" t="s">
        <v>457</v>
      </c>
      <c r="F8" s="330"/>
      <c r="G8" s="35" t="s">
        <v>47</v>
      </c>
      <c r="H8" s="333" t="s">
        <v>48</v>
      </c>
      <c r="I8" s="333"/>
      <c r="J8" s="285" t="s">
        <v>393</v>
      </c>
    </row>
    <row r="9" spans="1:10" ht="14.25" thickBot="1">
      <c r="A9" s="332"/>
      <c r="B9" s="171"/>
      <c r="C9" s="171"/>
      <c r="D9" s="171"/>
      <c r="E9" s="169" t="s">
        <v>49</v>
      </c>
      <c r="F9" s="172" t="s">
        <v>50</v>
      </c>
      <c r="G9" s="190"/>
      <c r="H9" s="96" t="s">
        <v>49</v>
      </c>
      <c r="I9" s="297" t="s">
        <v>50</v>
      </c>
      <c r="J9" s="292"/>
    </row>
    <row r="10" spans="1:10" s="13" customFormat="1" ht="108.75" thickBot="1">
      <c r="A10" s="128">
        <v>1</v>
      </c>
      <c r="B10" s="129" t="s">
        <v>39</v>
      </c>
      <c r="C10" s="129" t="s">
        <v>40</v>
      </c>
      <c r="D10" s="130" t="s">
        <v>41</v>
      </c>
      <c r="E10" s="131">
        <v>2350.5</v>
      </c>
      <c r="F10" s="41">
        <f>E10*30.126</f>
        <v>70811.163</v>
      </c>
      <c r="G10" s="129" t="s">
        <v>274</v>
      </c>
      <c r="H10" s="131">
        <v>12601.28</v>
      </c>
      <c r="I10" s="41">
        <f>H10*30.126</f>
        <v>379626.16128000006</v>
      </c>
      <c r="J10" s="129" t="s">
        <v>402</v>
      </c>
    </row>
    <row r="11" spans="1:10" s="16" customFormat="1" ht="15" customHeight="1" thickBot="1">
      <c r="A11" s="22"/>
      <c r="B11" s="23"/>
      <c r="C11" s="7"/>
      <c r="D11" s="82" t="s">
        <v>75</v>
      </c>
      <c r="E11" s="83"/>
      <c r="F11" s="93"/>
      <c r="G11" s="200"/>
      <c r="H11" s="85">
        <f>SUM(H10:H10)</f>
        <v>12601.28</v>
      </c>
      <c r="I11" s="81">
        <f>H11*30.126</f>
        <v>379626.16128000006</v>
      </c>
      <c r="J11" s="278"/>
    </row>
    <row r="12" spans="1:10" s="13" customFormat="1" ht="12.75" customHeight="1">
      <c r="A12" s="30" t="s">
        <v>458</v>
      </c>
      <c r="B12" s="23"/>
      <c r="C12" s="7"/>
      <c r="D12" s="7"/>
      <c r="E12" s="24"/>
      <c r="F12" s="25"/>
      <c r="G12" s="196"/>
      <c r="H12" s="6"/>
      <c r="I12" s="28"/>
      <c r="J12" s="3"/>
    </row>
    <row r="13" spans="1:10" s="13" customFormat="1" ht="12.75" customHeight="1">
      <c r="A13" s="22" t="s">
        <v>459</v>
      </c>
      <c r="B13" s="23"/>
      <c r="C13" s="7"/>
      <c r="D13" s="7"/>
      <c r="E13" s="24"/>
      <c r="F13" s="25"/>
      <c r="G13" s="196"/>
      <c r="H13" s="6"/>
      <c r="I13" s="28"/>
      <c r="J13" s="3"/>
    </row>
    <row r="14" spans="1:10" s="13" customFormat="1" ht="12.75" customHeight="1">
      <c r="A14" s="7" t="s">
        <v>460</v>
      </c>
      <c r="B14" s="7"/>
      <c r="C14" s="7"/>
      <c r="D14" s="7"/>
      <c r="E14" s="24"/>
      <c r="F14" s="25"/>
      <c r="G14" s="196"/>
      <c r="H14" s="6"/>
      <c r="I14" s="28"/>
      <c r="J14" s="3"/>
    </row>
    <row r="15" spans="1:10" s="13" customFormat="1" ht="12.75" customHeight="1">
      <c r="A15" s="22"/>
      <c r="B15" s="7"/>
      <c r="C15" s="7"/>
      <c r="D15" s="7"/>
      <c r="E15" s="24"/>
      <c r="F15" s="25"/>
      <c r="G15" s="196"/>
      <c r="H15" s="6"/>
      <c r="I15" s="25"/>
      <c r="J15" s="3"/>
    </row>
    <row r="16" spans="1:10" s="13" customFormat="1" ht="12.75" customHeight="1">
      <c r="A16" s="22"/>
      <c r="B16" s="7"/>
      <c r="C16" s="7"/>
      <c r="D16" s="7"/>
      <c r="E16" s="24"/>
      <c r="F16" s="25"/>
      <c r="G16" s="196"/>
      <c r="H16" s="6"/>
      <c r="I16" s="25"/>
      <c r="J16" s="3"/>
    </row>
    <row r="17" spans="1:10" s="13" customFormat="1" ht="12.75" customHeight="1">
      <c r="A17" s="22"/>
      <c r="B17" s="7"/>
      <c r="C17" s="7"/>
      <c r="D17" s="7"/>
      <c r="E17" s="24"/>
      <c r="F17" s="25"/>
      <c r="G17" s="196"/>
      <c r="H17" s="6"/>
      <c r="I17" s="25"/>
      <c r="J17" s="3"/>
    </row>
    <row r="18" spans="1:10" s="13" customFormat="1" ht="12.75" customHeight="1">
      <c r="A18" s="22"/>
      <c r="B18" s="7"/>
      <c r="C18" s="7"/>
      <c r="D18" s="7"/>
      <c r="E18" s="24"/>
      <c r="F18" s="25"/>
      <c r="G18" s="196"/>
      <c r="H18" s="6"/>
      <c r="I18" s="25"/>
      <c r="J18" s="3"/>
    </row>
    <row r="19" spans="1:10" s="13" customFormat="1" ht="12.75" customHeight="1">
      <c r="A19" s="22"/>
      <c r="B19" s="7"/>
      <c r="C19" s="7"/>
      <c r="D19" s="7"/>
      <c r="E19" s="24"/>
      <c r="F19" s="25"/>
      <c r="G19" s="196"/>
      <c r="H19" s="6"/>
      <c r="I19" s="25"/>
      <c r="J19" s="3"/>
    </row>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3">
    <mergeCell ref="A8:A9"/>
    <mergeCell ref="E8:F8"/>
    <mergeCell ref="H8:I8"/>
  </mergeCells>
  <printOptions/>
  <pageMargins left="0.5905511811023623" right="0.5905511811023623" top="0.1968503937007874" bottom="0.1968503937007874"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21"/>
  <sheetViews>
    <sheetView workbookViewId="0" topLeftCell="A1">
      <selection activeCell="I8" sqref="I8"/>
    </sheetView>
  </sheetViews>
  <sheetFormatPr defaultColWidth="9.140625" defaultRowHeight="12.75"/>
  <cols>
    <col min="1" max="1" width="5.00390625" style="22" customWidth="1"/>
    <col min="2" max="2" width="10.28125" style="7" customWidth="1"/>
    <col min="3" max="3" width="42.140625" style="7" customWidth="1"/>
    <col min="4" max="4" width="9.28125" style="24" customWidth="1"/>
    <col min="5" max="5" width="9.28125" style="25" customWidth="1"/>
    <col min="6" max="6" width="21.421875" style="196" customWidth="1"/>
    <col min="7" max="7" width="11.00390625" style="6" customWidth="1"/>
    <col min="8" max="8" width="10.00390625" style="25" customWidth="1"/>
    <col min="9" max="9" width="11.28125" style="3" customWidth="1"/>
    <col min="10" max="16384" width="11.8515625" style="7" customWidth="1"/>
  </cols>
  <sheetData>
    <row r="1" ht="13.5">
      <c r="I1" s="179" t="s">
        <v>624</v>
      </c>
    </row>
    <row r="2" ht="13.5">
      <c r="I2" s="179" t="s">
        <v>610</v>
      </c>
    </row>
    <row r="3" ht="13.5">
      <c r="I3" s="179" t="s">
        <v>622</v>
      </c>
    </row>
    <row r="4" spans="1:6" ht="12" customHeight="1">
      <c r="A4" s="2"/>
      <c r="B4" s="3"/>
      <c r="C4" s="71"/>
      <c r="D4" s="4"/>
      <c r="E4" s="57"/>
      <c r="F4" s="3"/>
    </row>
    <row r="5" spans="1:6" ht="12" customHeight="1">
      <c r="A5" s="1" t="s">
        <v>42</v>
      </c>
      <c r="B5" s="3"/>
      <c r="C5" s="3"/>
      <c r="D5" s="4"/>
      <c r="E5" s="57"/>
      <c r="F5" s="3"/>
    </row>
    <row r="6" spans="1:6" ht="12" customHeight="1">
      <c r="A6" s="1" t="s">
        <v>38</v>
      </c>
      <c r="B6" s="3"/>
      <c r="C6" s="3"/>
      <c r="D6" s="4"/>
      <c r="E6" s="57"/>
      <c r="F6" s="3"/>
    </row>
    <row r="7" spans="1:6" ht="12" customHeight="1" thickBot="1">
      <c r="A7" s="2"/>
      <c r="B7" s="3"/>
      <c r="C7" s="3"/>
      <c r="D7" s="4"/>
      <c r="E7" s="57"/>
      <c r="F7" s="3"/>
    </row>
    <row r="8" spans="1:9" ht="175.5">
      <c r="A8" s="334" t="s">
        <v>44</v>
      </c>
      <c r="B8" s="298" t="s">
        <v>45</v>
      </c>
      <c r="C8" s="298" t="s">
        <v>46</v>
      </c>
      <c r="D8" s="333" t="s">
        <v>457</v>
      </c>
      <c r="E8" s="333"/>
      <c r="F8" s="298" t="s">
        <v>47</v>
      </c>
      <c r="G8" s="333" t="s">
        <v>48</v>
      </c>
      <c r="H8" s="336"/>
      <c r="I8" s="307" t="s">
        <v>393</v>
      </c>
    </row>
    <row r="9" spans="1:9" ht="14.25" thickBot="1">
      <c r="A9" s="335"/>
      <c r="B9" s="299"/>
      <c r="C9" s="299"/>
      <c r="D9" s="169" t="s">
        <v>49</v>
      </c>
      <c r="E9" s="172" t="s">
        <v>50</v>
      </c>
      <c r="F9" s="300"/>
      <c r="G9" s="140" t="s">
        <v>49</v>
      </c>
      <c r="H9" s="63" t="s">
        <v>50</v>
      </c>
      <c r="I9" s="301"/>
    </row>
    <row r="10" spans="1:9" s="13" customFormat="1" ht="216">
      <c r="A10" s="128">
        <v>1</v>
      </c>
      <c r="B10" s="129" t="s">
        <v>34</v>
      </c>
      <c r="C10" s="130" t="s">
        <v>243</v>
      </c>
      <c r="D10" s="131">
        <v>33336.7</v>
      </c>
      <c r="E10" s="41">
        <f>D10*30.126</f>
        <v>1004301.4242</v>
      </c>
      <c r="F10" s="129" t="s">
        <v>275</v>
      </c>
      <c r="G10" s="131">
        <v>38173.01</v>
      </c>
      <c r="H10" s="41">
        <f>G10*30.126</f>
        <v>1150000.09926</v>
      </c>
      <c r="I10" s="129" t="s">
        <v>394</v>
      </c>
    </row>
    <row r="11" spans="1:9" s="13" customFormat="1" ht="177.75" customHeight="1">
      <c r="A11" s="8">
        <v>2</v>
      </c>
      <c r="B11" s="9" t="s">
        <v>35</v>
      </c>
      <c r="C11" s="10" t="s">
        <v>244</v>
      </c>
      <c r="D11" s="12">
        <v>7672.74</v>
      </c>
      <c r="E11" s="26">
        <f>D11*30.126</f>
        <v>231148.96524</v>
      </c>
      <c r="F11" s="9" t="s">
        <v>36</v>
      </c>
      <c r="G11" s="12">
        <v>15000</v>
      </c>
      <c r="H11" s="26">
        <f>G11*30.126</f>
        <v>451890</v>
      </c>
      <c r="I11" s="9" t="s">
        <v>394</v>
      </c>
    </row>
    <row r="12" spans="1:9" s="16" customFormat="1" ht="124.5" customHeight="1" thickBot="1">
      <c r="A12" s="8">
        <v>3</v>
      </c>
      <c r="B12" s="9" t="s">
        <v>37</v>
      </c>
      <c r="C12" s="94" t="s">
        <v>669</v>
      </c>
      <c r="D12" s="92">
        <v>2093.28</v>
      </c>
      <c r="E12" s="27">
        <f>D12*30.126</f>
        <v>63062.153280000006</v>
      </c>
      <c r="F12" s="202" t="s">
        <v>276</v>
      </c>
      <c r="G12" s="92">
        <v>3801</v>
      </c>
      <c r="H12" s="27">
        <f>G12*30.126</f>
        <v>114508.926</v>
      </c>
      <c r="I12" s="9" t="s">
        <v>394</v>
      </c>
    </row>
    <row r="13" spans="1:9" s="16" customFormat="1" ht="15" customHeight="1" thickBot="1">
      <c r="A13" s="22"/>
      <c r="B13" s="23"/>
      <c r="C13" s="82" t="s">
        <v>75</v>
      </c>
      <c r="D13" s="83"/>
      <c r="E13" s="93"/>
      <c r="F13" s="200"/>
      <c r="G13" s="85">
        <f>SUM(G10:G12)</f>
        <v>56974.01</v>
      </c>
      <c r="H13" s="81">
        <f>G13*30.126</f>
        <v>1716399.02526</v>
      </c>
      <c r="I13" s="278"/>
    </row>
    <row r="14" spans="1:9" s="13" customFormat="1" ht="12" customHeight="1">
      <c r="A14" s="30" t="s">
        <v>458</v>
      </c>
      <c r="B14" s="23"/>
      <c r="C14" s="7"/>
      <c r="D14" s="24"/>
      <c r="E14" s="25"/>
      <c r="F14" s="196"/>
      <c r="G14" s="6"/>
      <c r="H14" s="28"/>
      <c r="I14" s="3"/>
    </row>
    <row r="15" spans="1:9" s="13" customFormat="1" ht="12" customHeight="1">
      <c r="A15" s="22" t="s">
        <v>459</v>
      </c>
      <c r="B15" s="23"/>
      <c r="C15" s="7"/>
      <c r="D15" s="24"/>
      <c r="E15" s="25"/>
      <c r="F15" s="196"/>
      <c r="G15" s="6"/>
      <c r="H15" s="28"/>
      <c r="I15" s="3"/>
    </row>
    <row r="16" spans="1:9" s="13" customFormat="1" ht="12" customHeight="1">
      <c r="A16" s="7" t="s">
        <v>460</v>
      </c>
      <c r="B16" s="7"/>
      <c r="C16" s="7"/>
      <c r="D16" s="24"/>
      <c r="E16" s="25"/>
      <c r="F16" s="196"/>
      <c r="G16" s="6"/>
      <c r="H16" s="28"/>
      <c r="I16" s="3"/>
    </row>
    <row r="17" spans="1:9" s="13" customFormat="1" ht="12" customHeight="1">
      <c r="A17" s="31" t="s">
        <v>461</v>
      </c>
      <c r="B17" s="7"/>
      <c r="C17" s="7"/>
      <c r="D17" s="24"/>
      <c r="E17" s="25"/>
      <c r="F17" s="196"/>
      <c r="G17" s="6"/>
      <c r="H17" s="25"/>
      <c r="I17" s="3"/>
    </row>
    <row r="18" spans="1:9" s="13" customFormat="1" ht="12" customHeight="1">
      <c r="A18" s="22"/>
      <c r="B18" s="7"/>
      <c r="C18" s="7"/>
      <c r="D18" s="24"/>
      <c r="E18" s="25"/>
      <c r="F18" s="196"/>
      <c r="G18" s="6"/>
      <c r="H18" s="25"/>
      <c r="I18" s="3"/>
    </row>
    <row r="19" spans="1:9" s="13" customFormat="1" ht="12" customHeight="1">
      <c r="A19" s="22"/>
      <c r="B19" s="7"/>
      <c r="C19" s="7"/>
      <c r="D19" s="24"/>
      <c r="E19" s="25"/>
      <c r="F19" s="196"/>
      <c r="G19" s="6"/>
      <c r="H19" s="25"/>
      <c r="I19" s="3"/>
    </row>
    <row r="20" spans="1:9" s="13" customFormat="1" ht="12" customHeight="1">
      <c r="A20" s="22"/>
      <c r="B20" s="7"/>
      <c r="C20" s="7"/>
      <c r="D20" s="24"/>
      <c r="E20" s="25"/>
      <c r="F20" s="196"/>
      <c r="G20" s="6"/>
      <c r="H20" s="25"/>
      <c r="I20" s="3"/>
    </row>
    <row r="21" spans="1:9" s="13" customFormat="1" ht="12" customHeight="1">
      <c r="A21" s="22"/>
      <c r="B21" s="7"/>
      <c r="C21" s="7"/>
      <c r="D21" s="24"/>
      <c r="E21" s="25"/>
      <c r="F21" s="196"/>
      <c r="G21" s="6"/>
      <c r="H21" s="25"/>
      <c r="I21" s="3"/>
    </row>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sheetData>
  <mergeCells count="3">
    <mergeCell ref="A8:A9"/>
    <mergeCell ref="D8:E8"/>
    <mergeCell ref="G8:H8"/>
  </mergeCells>
  <printOptions/>
  <pageMargins left="0.5905511811023623" right="0.5905511811023623" top="0.1968503937007874" bottom="0.1968503937007874"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19"/>
  <sheetViews>
    <sheetView workbookViewId="0" topLeftCell="A1">
      <selection activeCell="I8" sqref="I8:I9"/>
    </sheetView>
  </sheetViews>
  <sheetFormatPr defaultColWidth="9.140625" defaultRowHeight="12.75"/>
  <cols>
    <col min="1" max="1" width="5.00390625" style="22" customWidth="1"/>
    <col min="2" max="2" width="13.140625" style="7" customWidth="1"/>
    <col min="3" max="3" width="39.28125" style="7" customWidth="1"/>
    <col min="4" max="4" width="10.421875" style="24" customWidth="1"/>
    <col min="5" max="5" width="10.140625" style="25" customWidth="1"/>
    <col min="6" max="6" width="21.421875" style="196" customWidth="1"/>
    <col min="7" max="7" width="10.8515625" style="6" customWidth="1"/>
    <col min="8" max="8" width="10.00390625" style="25" customWidth="1"/>
    <col min="9" max="9" width="13.28125" style="3" customWidth="1"/>
    <col min="10" max="16384" width="11.8515625" style="7" customWidth="1"/>
  </cols>
  <sheetData>
    <row r="1" ht="13.5">
      <c r="I1" s="179" t="s">
        <v>625</v>
      </c>
    </row>
    <row r="2" ht="13.5">
      <c r="I2" s="179" t="s">
        <v>610</v>
      </c>
    </row>
    <row r="3" ht="13.5">
      <c r="I3" s="179" t="s">
        <v>622</v>
      </c>
    </row>
    <row r="4" spans="1:6" ht="12" customHeight="1">
      <c r="A4" s="2"/>
      <c r="B4" s="3"/>
      <c r="C4" s="71"/>
      <c r="D4" s="4"/>
      <c r="E4" s="57"/>
      <c r="F4" s="3"/>
    </row>
    <row r="5" spans="1:6" ht="12" customHeight="1">
      <c r="A5" s="1" t="s">
        <v>42</v>
      </c>
      <c r="B5" s="3"/>
      <c r="C5" s="3"/>
      <c r="D5" s="4"/>
      <c r="E5" s="57"/>
      <c r="F5" s="3"/>
    </row>
    <row r="6" spans="1:6" ht="12" customHeight="1">
      <c r="A6" s="1" t="s">
        <v>38</v>
      </c>
      <c r="B6" s="3"/>
      <c r="C6" s="3"/>
      <c r="D6" s="4"/>
      <c r="E6" s="57"/>
      <c r="F6" s="3"/>
    </row>
    <row r="7" spans="1:6" ht="12" customHeight="1" thickBot="1">
      <c r="A7" s="2"/>
      <c r="B7" s="3"/>
      <c r="C7" s="3"/>
      <c r="D7" s="4"/>
      <c r="E7" s="57"/>
      <c r="F7" s="3"/>
    </row>
    <row r="8" spans="1:9" ht="135">
      <c r="A8" s="334" t="s">
        <v>44</v>
      </c>
      <c r="B8" s="298" t="s">
        <v>45</v>
      </c>
      <c r="C8" s="298" t="s">
        <v>46</v>
      </c>
      <c r="D8" s="333" t="s">
        <v>699</v>
      </c>
      <c r="E8" s="333"/>
      <c r="F8" s="298" t="s">
        <v>47</v>
      </c>
      <c r="G8" s="333" t="s">
        <v>48</v>
      </c>
      <c r="H8" s="336"/>
      <c r="I8" s="307" t="s">
        <v>393</v>
      </c>
    </row>
    <row r="9" spans="1:9" ht="14.25" thickBot="1">
      <c r="A9" s="335"/>
      <c r="B9" s="299"/>
      <c r="C9" s="299"/>
      <c r="D9" s="169" t="s">
        <v>49</v>
      </c>
      <c r="E9" s="172" t="s">
        <v>50</v>
      </c>
      <c r="F9" s="300"/>
      <c r="G9" s="140" t="s">
        <v>49</v>
      </c>
      <c r="H9" s="306" t="s">
        <v>50</v>
      </c>
      <c r="I9" s="308"/>
    </row>
    <row r="10" spans="1:9" s="13" customFormat="1" ht="108.75" thickBot="1">
      <c r="A10" s="128">
        <v>1</v>
      </c>
      <c r="B10" s="129" t="s">
        <v>16</v>
      </c>
      <c r="C10" s="130" t="s">
        <v>670</v>
      </c>
      <c r="D10" s="131">
        <v>18676.99</v>
      </c>
      <c r="E10" s="41">
        <f>D10*30.126</f>
        <v>562663.00074</v>
      </c>
      <c r="F10" s="129" t="s">
        <v>698</v>
      </c>
      <c r="G10" s="131">
        <v>28060</v>
      </c>
      <c r="H10" s="41">
        <f>G10*30.126</f>
        <v>845335.56</v>
      </c>
      <c r="I10" s="129" t="s">
        <v>394</v>
      </c>
    </row>
    <row r="11" spans="1:9" s="16" customFormat="1" ht="15" customHeight="1" thickBot="1">
      <c r="A11" s="22"/>
      <c r="B11" s="23"/>
      <c r="C11" s="82" t="s">
        <v>75</v>
      </c>
      <c r="D11" s="83"/>
      <c r="E11" s="93"/>
      <c r="F11" s="200"/>
      <c r="G11" s="85">
        <f>SUM(G10:G10)</f>
        <v>28060</v>
      </c>
      <c r="H11" s="81">
        <f>G11*30.126</f>
        <v>845335.56</v>
      </c>
      <c r="I11" s="278"/>
    </row>
    <row r="12" spans="1:9" s="13" customFormat="1" ht="12.75" customHeight="1">
      <c r="A12" s="30" t="s">
        <v>458</v>
      </c>
      <c r="B12" s="23"/>
      <c r="C12" s="7"/>
      <c r="D12" s="24"/>
      <c r="E12" s="25"/>
      <c r="F12" s="196"/>
      <c r="G12" s="6"/>
      <c r="H12" s="28"/>
      <c r="I12" s="3"/>
    </row>
    <row r="13" spans="1:9" s="13" customFormat="1" ht="12.75" customHeight="1">
      <c r="A13" s="22" t="s">
        <v>459</v>
      </c>
      <c r="B13" s="23"/>
      <c r="C13" s="7"/>
      <c r="D13" s="24"/>
      <c r="E13" s="25"/>
      <c r="F13" s="196"/>
      <c r="G13" s="6"/>
      <c r="H13" s="28"/>
      <c r="I13" s="3"/>
    </row>
    <row r="14" spans="1:9" s="13" customFormat="1" ht="12.75" customHeight="1">
      <c r="A14" s="7" t="s">
        <v>460</v>
      </c>
      <c r="B14" s="7"/>
      <c r="C14" s="7"/>
      <c r="D14" s="24"/>
      <c r="E14" s="25"/>
      <c r="F14" s="196"/>
      <c r="G14" s="6"/>
      <c r="H14" s="28"/>
      <c r="I14" s="3"/>
    </row>
    <row r="15" spans="1:9" s="13" customFormat="1" ht="12.75" customHeight="1">
      <c r="A15" s="22"/>
      <c r="B15" s="7"/>
      <c r="C15" s="7"/>
      <c r="D15" s="24"/>
      <c r="E15" s="25"/>
      <c r="F15" s="196"/>
      <c r="G15" s="6"/>
      <c r="H15" s="25"/>
      <c r="I15" s="3"/>
    </row>
    <row r="16" spans="1:9" s="13" customFormat="1" ht="12.75" customHeight="1">
      <c r="A16" s="22"/>
      <c r="B16" s="7"/>
      <c r="C16" s="7"/>
      <c r="D16" s="24"/>
      <c r="E16" s="25"/>
      <c r="F16" s="196"/>
      <c r="G16" s="6"/>
      <c r="H16" s="25"/>
      <c r="I16" s="3"/>
    </row>
    <row r="17" spans="1:9" s="13" customFormat="1" ht="12.75" customHeight="1">
      <c r="A17" s="22"/>
      <c r="B17" s="7"/>
      <c r="C17" s="7"/>
      <c r="D17" s="24"/>
      <c r="E17" s="25"/>
      <c r="F17" s="196"/>
      <c r="G17" s="6"/>
      <c r="H17" s="25"/>
      <c r="I17" s="3"/>
    </row>
    <row r="18" spans="1:9" s="13" customFormat="1" ht="12.75" customHeight="1">
      <c r="A18" s="22"/>
      <c r="B18" s="7"/>
      <c r="C18" s="7"/>
      <c r="D18" s="24"/>
      <c r="E18" s="25"/>
      <c r="F18" s="196"/>
      <c r="G18" s="6"/>
      <c r="H18" s="25"/>
      <c r="I18" s="3"/>
    </row>
    <row r="19" spans="1:9" s="13" customFormat="1" ht="12.75" customHeight="1">
      <c r="A19" s="22"/>
      <c r="B19" s="7"/>
      <c r="C19" s="7"/>
      <c r="D19" s="24"/>
      <c r="E19" s="25"/>
      <c r="F19" s="196"/>
      <c r="G19" s="6"/>
      <c r="H19" s="25"/>
      <c r="I19" s="3"/>
    </row>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3">
    <mergeCell ref="A8:A9"/>
    <mergeCell ref="D8:E8"/>
    <mergeCell ref="G8:H8"/>
  </mergeCells>
  <printOptions/>
  <pageMargins left="0.5905511811023623" right="0.5905511811023623" top="0.1968503937007874" bottom="0.1968503937007874"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I19"/>
  <sheetViews>
    <sheetView workbookViewId="0" topLeftCell="A1">
      <selection activeCell="I10" sqref="I10"/>
    </sheetView>
  </sheetViews>
  <sheetFormatPr defaultColWidth="9.140625" defaultRowHeight="12.75"/>
  <cols>
    <col min="1" max="1" width="5.00390625" style="22" customWidth="1"/>
    <col min="2" max="2" width="13.140625" style="7" customWidth="1"/>
    <col min="3" max="3" width="39.140625" style="7" customWidth="1"/>
    <col min="4" max="4" width="10.421875" style="24" customWidth="1"/>
    <col min="5" max="5" width="10.140625" style="25" customWidth="1"/>
    <col min="6" max="6" width="21.421875" style="196" customWidth="1"/>
    <col min="7" max="7" width="11.00390625" style="6" customWidth="1"/>
    <col min="8" max="8" width="10.00390625" style="25" customWidth="1"/>
    <col min="9" max="9" width="14.28125" style="3" customWidth="1"/>
    <col min="10" max="16384" width="11.8515625" style="7" customWidth="1"/>
  </cols>
  <sheetData>
    <row r="1" ht="13.5">
      <c r="I1" s="179" t="s">
        <v>626</v>
      </c>
    </row>
    <row r="2" ht="13.5">
      <c r="I2" s="179" t="s">
        <v>610</v>
      </c>
    </row>
    <row r="3" ht="13.5">
      <c r="I3" s="179" t="s">
        <v>622</v>
      </c>
    </row>
    <row r="4" spans="1:6" ht="12" customHeight="1">
      <c r="A4" s="2"/>
      <c r="B4" s="3"/>
      <c r="C4" s="88"/>
      <c r="D4" s="4"/>
      <c r="E4" s="57"/>
      <c r="F4" s="3"/>
    </row>
    <row r="5" spans="1:6" ht="12" customHeight="1">
      <c r="A5" s="1" t="s">
        <v>42</v>
      </c>
      <c r="B5" s="3"/>
      <c r="C5" s="3"/>
      <c r="D5" s="4"/>
      <c r="E5" s="57"/>
      <c r="F5" s="3"/>
    </row>
    <row r="6" spans="1:6" ht="12" customHeight="1">
      <c r="A6" s="1" t="s">
        <v>38</v>
      </c>
      <c r="B6" s="3"/>
      <c r="C6" s="3"/>
      <c r="D6" s="4"/>
      <c r="E6" s="57"/>
      <c r="F6" s="3"/>
    </row>
    <row r="7" spans="1:6" ht="12" customHeight="1" thickBot="1">
      <c r="A7" s="2"/>
      <c r="B7" s="3"/>
      <c r="C7" s="3"/>
      <c r="D7" s="4"/>
      <c r="E7" s="57"/>
      <c r="F7" s="3"/>
    </row>
    <row r="8" spans="1:9" ht="119.25" customHeight="1">
      <c r="A8" s="334" t="s">
        <v>44</v>
      </c>
      <c r="B8" s="298" t="s">
        <v>45</v>
      </c>
      <c r="C8" s="298" t="s">
        <v>46</v>
      </c>
      <c r="D8" s="333" t="s">
        <v>699</v>
      </c>
      <c r="E8" s="333"/>
      <c r="F8" s="298" t="s">
        <v>47</v>
      </c>
      <c r="G8" s="333" t="s">
        <v>48</v>
      </c>
      <c r="H8" s="336"/>
      <c r="I8" s="307" t="s">
        <v>393</v>
      </c>
    </row>
    <row r="9" spans="1:9" ht="14.25" thickBot="1">
      <c r="A9" s="335"/>
      <c r="B9" s="299"/>
      <c r="C9" s="299"/>
      <c r="D9" s="169" t="s">
        <v>49</v>
      </c>
      <c r="E9" s="172" t="s">
        <v>50</v>
      </c>
      <c r="F9" s="300"/>
      <c r="G9" s="140" t="s">
        <v>49</v>
      </c>
      <c r="H9" s="306" t="s">
        <v>50</v>
      </c>
      <c r="I9" s="308"/>
    </row>
    <row r="10" spans="1:9" s="13" customFormat="1" ht="135.75" thickBot="1">
      <c r="A10" s="128">
        <v>1</v>
      </c>
      <c r="B10" s="129" t="s">
        <v>671</v>
      </c>
      <c r="C10" s="130" t="s">
        <v>672</v>
      </c>
      <c r="D10" s="131">
        <v>354280.69</v>
      </c>
      <c r="E10" s="41">
        <f>D10*30.126</f>
        <v>10673060.06694</v>
      </c>
      <c r="F10" s="129" t="s">
        <v>515</v>
      </c>
      <c r="G10" s="131">
        <v>200823</v>
      </c>
      <c r="H10" s="41">
        <f>G10*30.126</f>
        <v>6049993.698</v>
      </c>
      <c r="I10" s="129" t="s">
        <v>394</v>
      </c>
    </row>
    <row r="11" spans="1:9" s="16" customFormat="1" ht="15" customHeight="1" thickBot="1">
      <c r="A11" s="2"/>
      <c r="B11" s="3"/>
      <c r="C11" s="117" t="s">
        <v>75</v>
      </c>
      <c r="D11" s="118"/>
      <c r="E11" s="119"/>
      <c r="F11" s="203"/>
      <c r="G11" s="120">
        <f>SUM(G10:G10)</f>
        <v>200823</v>
      </c>
      <c r="H11" s="90">
        <f>G11*30.126</f>
        <v>6049993.698</v>
      </c>
      <c r="I11" s="278"/>
    </row>
    <row r="12" spans="1:9" s="13" customFormat="1" ht="13.5" customHeight="1">
      <c r="A12" s="30" t="s">
        <v>458</v>
      </c>
      <c r="B12" s="23"/>
      <c r="C12" s="7"/>
      <c r="D12" s="24"/>
      <c r="E12" s="25"/>
      <c r="F12" s="196"/>
      <c r="G12" s="6"/>
      <c r="H12" s="28"/>
      <c r="I12" s="3"/>
    </row>
    <row r="13" spans="1:9" s="13" customFormat="1" ht="13.5" customHeight="1">
      <c r="A13" s="22" t="s">
        <v>459</v>
      </c>
      <c r="B13" s="23"/>
      <c r="C13" s="7"/>
      <c r="D13" s="24"/>
      <c r="E13" s="25"/>
      <c r="F13" s="196"/>
      <c r="G13" s="6"/>
      <c r="H13" s="28"/>
      <c r="I13" s="3"/>
    </row>
    <row r="14" spans="1:9" s="13" customFormat="1" ht="13.5" customHeight="1">
      <c r="A14" s="7" t="s">
        <v>460</v>
      </c>
      <c r="B14" s="7"/>
      <c r="C14" s="7"/>
      <c r="D14" s="24"/>
      <c r="E14" s="25"/>
      <c r="F14" s="196"/>
      <c r="G14" s="6"/>
      <c r="H14" s="28"/>
      <c r="I14" s="3"/>
    </row>
    <row r="15" spans="1:9" s="13" customFormat="1" ht="13.5" customHeight="1">
      <c r="A15" s="22"/>
      <c r="B15" s="7"/>
      <c r="C15" s="7"/>
      <c r="D15" s="24"/>
      <c r="E15" s="25"/>
      <c r="F15" s="196"/>
      <c r="G15" s="6"/>
      <c r="H15" s="25"/>
      <c r="I15" s="3"/>
    </row>
    <row r="16" spans="1:9" s="13" customFormat="1" ht="13.5" customHeight="1">
      <c r="A16" s="22"/>
      <c r="B16" s="7"/>
      <c r="C16" s="7"/>
      <c r="D16" s="24"/>
      <c r="E16" s="25"/>
      <c r="F16" s="196"/>
      <c r="G16" s="6"/>
      <c r="H16" s="25"/>
      <c r="I16" s="3"/>
    </row>
    <row r="17" spans="1:9" s="13" customFormat="1" ht="13.5" customHeight="1">
      <c r="A17" s="22"/>
      <c r="B17" s="7"/>
      <c r="C17" s="7"/>
      <c r="D17" s="24"/>
      <c r="E17" s="25"/>
      <c r="F17" s="196"/>
      <c r="G17" s="6"/>
      <c r="H17" s="25"/>
      <c r="I17" s="3"/>
    </row>
    <row r="18" spans="1:9" s="13" customFormat="1" ht="13.5" customHeight="1">
      <c r="A18" s="22"/>
      <c r="B18" s="7"/>
      <c r="C18" s="7"/>
      <c r="D18" s="24"/>
      <c r="E18" s="25"/>
      <c r="F18" s="196"/>
      <c r="G18" s="6"/>
      <c r="H18" s="25"/>
      <c r="I18" s="3"/>
    </row>
    <row r="19" spans="1:9" s="13" customFormat="1" ht="13.5" customHeight="1">
      <c r="A19" s="22"/>
      <c r="B19" s="7"/>
      <c r="C19" s="7"/>
      <c r="D19" s="24"/>
      <c r="E19" s="25"/>
      <c r="F19" s="196"/>
      <c r="G19" s="6"/>
      <c r="H19" s="25"/>
      <c r="I19" s="3"/>
    </row>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sheetData>
  <mergeCells count="3">
    <mergeCell ref="A8:A9"/>
    <mergeCell ref="D8:E8"/>
    <mergeCell ref="G8:H8"/>
  </mergeCells>
  <printOptions/>
  <pageMargins left="0.5905511811023623" right="0.5905511811023623" top="0.1968503937007874" bottom="0.1968503937007874"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I47"/>
  <sheetViews>
    <sheetView workbookViewId="0" topLeftCell="A1">
      <selection activeCell="I8" sqref="I8"/>
    </sheetView>
  </sheetViews>
  <sheetFormatPr defaultColWidth="9.140625" defaultRowHeight="12.75"/>
  <cols>
    <col min="1" max="1" width="4.28125" style="7" customWidth="1"/>
    <col min="2" max="2" width="14.00390625" style="7" customWidth="1"/>
    <col min="3" max="3" width="20.00390625" style="7" customWidth="1"/>
    <col min="4" max="5" width="12.421875" style="98" customWidth="1"/>
    <col min="6" max="6" width="20.421875" style="22" customWidth="1"/>
    <col min="7" max="7" width="11.28125" style="99" customWidth="1"/>
    <col min="8" max="8" width="11.57421875" style="22" customWidth="1"/>
    <col min="9" max="9" width="20.140625" style="3" customWidth="1"/>
    <col min="10" max="16384" width="9.140625" style="7" customWidth="1"/>
  </cols>
  <sheetData>
    <row r="1" ht="13.5">
      <c r="I1" s="179" t="s">
        <v>627</v>
      </c>
    </row>
    <row r="2" ht="13.5">
      <c r="I2" s="179" t="s">
        <v>610</v>
      </c>
    </row>
    <row r="3" ht="13.5">
      <c r="I3" s="179" t="s">
        <v>622</v>
      </c>
    </row>
    <row r="4" spans="1:8" ht="12" customHeight="1">
      <c r="A4" s="2"/>
      <c r="B4" s="3"/>
      <c r="C4" s="3"/>
      <c r="D4" s="71"/>
      <c r="E4" s="4"/>
      <c r="F4" s="57"/>
      <c r="G4" s="5"/>
      <c r="H4" s="6"/>
    </row>
    <row r="5" spans="1:8" ht="12" customHeight="1">
      <c r="A5" s="1" t="s">
        <v>43</v>
      </c>
      <c r="B5" s="3"/>
      <c r="C5" s="3"/>
      <c r="D5" s="3"/>
      <c r="E5" s="4"/>
      <c r="F5" s="57"/>
      <c r="G5" s="5"/>
      <c r="H5" s="6"/>
    </row>
    <row r="6" spans="1:8" ht="12" customHeight="1">
      <c r="A6" s="1" t="s">
        <v>38</v>
      </c>
      <c r="B6" s="3"/>
      <c r="C6" s="3"/>
      <c r="D6" s="3"/>
      <c r="E6" s="4"/>
      <c r="F6" s="57"/>
      <c r="G6" s="5"/>
      <c r="H6" s="6"/>
    </row>
    <row r="7" ht="12" customHeight="1" thickBot="1"/>
    <row r="8" spans="1:9" s="71" customFormat="1" ht="94.5">
      <c r="A8" s="263" t="s">
        <v>44</v>
      </c>
      <c r="B8" s="264" t="s">
        <v>480</v>
      </c>
      <c r="C8" s="264" t="s">
        <v>673</v>
      </c>
      <c r="D8" s="337" t="s">
        <v>699</v>
      </c>
      <c r="E8" s="337"/>
      <c r="F8" s="264" t="s">
        <v>47</v>
      </c>
      <c r="G8" s="338" t="s">
        <v>48</v>
      </c>
      <c r="H8" s="339"/>
      <c r="I8" s="43" t="s">
        <v>393</v>
      </c>
    </row>
    <row r="9" spans="1:9" s="13" customFormat="1" ht="18" customHeight="1" thickBot="1">
      <c r="A9" s="302"/>
      <c r="B9" s="303"/>
      <c r="C9" s="303"/>
      <c r="D9" s="258" t="s">
        <v>49</v>
      </c>
      <c r="E9" s="262" t="s">
        <v>50</v>
      </c>
      <c r="F9" s="303"/>
      <c r="G9" s="258" t="s">
        <v>49</v>
      </c>
      <c r="H9" s="304" t="s">
        <v>50</v>
      </c>
      <c r="I9" s="305"/>
    </row>
    <row r="10" spans="1:9" s="13" customFormat="1" ht="30" customHeight="1">
      <c r="A10" s="128">
        <v>1</v>
      </c>
      <c r="B10" s="150" t="s">
        <v>674</v>
      </c>
      <c r="C10" s="150" t="s">
        <v>675</v>
      </c>
      <c r="D10" s="131">
        <v>912.968</v>
      </c>
      <c r="E10" s="41">
        <f>D10*30.126</f>
        <v>27504.073968</v>
      </c>
      <c r="F10" s="174" t="s">
        <v>676</v>
      </c>
      <c r="G10" s="131">
        <v>1124</v>
      </c>
      <c r="H10" s="41">
        <f>G10*30.126</f>
        <v>33861.624</v>
      </c>
      <c r="I10" s="129" t="s">
        <v>403</v>
      </c>
    </row>
    <row r="11" spans="1:9" s="13" customFormat="1" ht="40.5">
      <c r="A11" s="8">
        <v>2</v>
      </c>
      <c r="B11" s="75" t="s">
        <v>674</v>
      </c>
      <c r="C11" s="75" t="s">
        <v>677</v>
      </c>
      <c r="D11" s="12">
        <v>10879.41</v>
      </c>
      <c r="E11" s="26">
        <f>D11*30.126</f>
        <v>327753.10566</v>
      </c>
      <c r="F11" s="61" t="s">
        <v>277</v>
      </c>
      <c r="G11" s="12">
        <v>12715</v>
      </c>
      <c r="H11" s="26">
        <f>G11*30.126</f>
        <v>383052.09</v>
      </c>
      <c r="I11" s="9" t="s">
        <v>403</v>
      </c>
    </row>
    <row r="12" spans="1:9" s="13" customFormat="1" ht="40.5">
      <c r="A12" s="8">
        <v>3</v>
      </c>
      <c r="B12" s="75" t="s">
        <v>674</v>
      </c>
      <c r="C12" s="75" t="s">
        <v>677</v>
      </c>
      <c r="D12" s="12">
        <v>11419.77</v>
      </c>
      <c r="E12" s="26">
        <f>D12*30.126</f>
        <v>344031.99102</v>
      </c>
      <c r="F12" s="61" t="s">
        <v>278</v>
      </c>
      <c r="G12" s="12">
        <v>13256</v>
      </c>
      <c r="H12" s="26">
        <f>G12*30.126</f>
        <v>399350.256</v>
      </c>
      <c r="I12" s="9" t="s">
        <v>403</v>
      </c>
    </row>
    <row r="13" spans="1:9" s="13" customFormat="1" ht="40.5" customHeight="1" thickBot="1">
      <c r="A13" s="8">
        <v>4</v>
      </c>
      <c r="B13" s="75" t="s">
        <v>674</v>
      </c>
      <c r="C13" s="97" t="s">
        <v>677</v>
      </c>
      <c r="D13" s="20">
        <v>9046.8</v>
      </c>
      <c r="E13" s="27">
        <f>D13*30.126</f>
        <v>272543.8968</v>
      </c>
      <c r="F13" s="189" t="s">
        <v>279</v>
      </c>
      <c r="G13" s="20">
        <v>14251</v>
      </c>
      <c r="H13" s="27">
        <f>G13*30.126</f>
        <v>429325.626</v>
      </c>
      <c r="I13" s="9" t="s">
        <v>403</v>
      </c>
    </row>
    <row r="14" spans="1:9" s="13" customFormat="1" ht="14.25" thickBot="1">
      <c r="A14" s="45"/>
      <c r="B14" s="45"/>
      <c r="C14" s="78" t="s">
        <v>471</v>
      </c>
      <c r="D14" s="100"/>
      <c r="E14" s="100"/>
      <c r="F14" s="80"/>
      <c r="G14" s="68">
        <f>SUM(G10,G11,G12,G13)</f>
        <v>41346</v>
      </c>
      <c r="H14" s="60">
        <f>G14*30.126</f>
        <v>1245589.5960000001</v>
      </c>
      <c r="I14" s="3"/>
    </row>
    <row r="15" spans="1:7" ht="13.5" customHeight="1">
      <c r="A15" s="30" t="s">
        <v>458</v>
      </c>
      <c r="C15" s="102"/>
      <c r="D15" s="103"/>
      <c r="E15" s="103"/>
      <c r="G15" s="6"/>
    </row>
    <row r="16" spans="1:7" ht="13.5" customHeight="1">
      <c r="A16" s="22" t="s">
        <v>529</v>
      </c>
      <c r="C16" s="102"/>
      <c r="D16" s="103"/>
      <c r="E16" s="103"/>
      <c r="G16" s="104"/>
    </row>
    <row r="17" spans="1:7" ht="13.5" customHeight="1">
      <c r="A17" s="7" t="s">
        <v>460</v>
      </c>
      <c r="C17" s="105"/>
      <c r="G17" s="6"/>
    </row>
    <row r="18" spans="1:7" ht="13.5" customHeight="1">
      <c r="A18" s="31" t="s">
        <v>461</v>
      </c>
      <c r="C18" s="105"/>
      <c r="G18" s="104"/>
    </row>
    <row r="19" spans="1:7" ht="13.5">
      <c r="A19" s="31"/>
      <c r="C19" s="102"/>
      <c r="G19" s="6"/>
    </row>
    <row r="20" ht="13.5">
      <c r="G20" s="104"/>
    </row>
    <row r="21" spans="3:7" ht="13.5">
      <c r="C21" s="102"/>
      <c r="G21" s="6"/>
    </row>
    <row r="22" ht="13.5">
      <c r="G22" s="104"/>
    </row>
    <row r="23" spans="3:7" ht="13.5">
      <c r="C23" s="102"/>
      <c r="G23" s="6"/>
    </row>
    <row r="24" ht="13.5">
      <c r="G24" s="104"/>
    </row>
    <row r="25" spans="3:7" ht="13.5">
      <c r="C25" s="102"/>
      <c r="G25" s="6"/>
    </row>
    <row r="26" spans="3:7" ht="13.5">
      <c r="C26" s="102"/>
      <c r="G26" s="104"/>
    </row>
    <row r="27" ht="13.5">
      <c r="C27" s="102"/>
    </row>
    <row r="28" spans="3:7" ht="13.5">
      <c r="C28" s="102"/>
      <c r="G28" s="6"/>
    </row>
    <row r="29" spans="3:7" ht="13.5">
      <c r="C29" s="102"/>
      <c r="G29" s="104"/>
    </row>
    <row r="30" spans="3:7" ht="13.5">
      <c r="C30" s="102"/>
      <c r="D30" s="106"/>
      <c r="E30" s="106"/>
      <c r="G30" s="6"/>
    </row>
    <row r="31" ht="13.5">
      <c r="G31" s="104"/>
    </row>
    <row r="32" spans="3:7" ht="13.5">
      <c r="C32" s="102"/>
      <c r="G32" s="6"/>
    </row>
    <row r="33" spans="3:7" ht="13.5">
      <c r="C33" s="105"/>
      <c r="D33" s="7"/>
      <c r="E33" s="7"/>
      <c r="G33" s="104"/>
    </row>
    <row r="34" spans="3:7" ht="13.5">
      <c r="C34" s="102"/>
      <c r="D34" s="106"/>
      <c r="E34" s="106"/>
      <c r="G34" s="6"/>
    </row>
    <row r="35" ht="13.5">
      <c r="G35" s="104"/>
    </row>
    <row r="36" spans="3:7" ht="13.5">
      <c r="C36" s="102"/>
      <c r="D36" s="106"/>
      <c r="E36" s="106"/>
      <c r="G36" s="6"/>
    </row>
    <row r="37" ht="13.5">
      <c r="G37" s="104"/>
    </row>
    <row r="38" spans="3:7" ht="13.5">
      <c r="C38" s="102"/>
      <c r="D38" s="106"/>
      <c r="E38" s="106"/>
      <c r="G38" s="6"/>
    </row>
    <row r="39" ht="13.5">
      <c r="G39" s="104"/>
    </row>
    <row r="40" spans="3:7" ht="13.5">
      <c r="C40" s="102"/>
      <c r="D40" s="99"/>
      <c r="E40" s="99"/>
      <c r="G40" s="6"/>
    </row>
    <row r="41" ht="13.5">
      <c r="G41" s="104"/>
    </row>
    <row r="42" spans="3:7" ht="13.5">
      <c r="C42" s="102"/>
      <c r="D42" s="106"/>
      <c r="E42" s="106"/>
      <c r="G42" s="6"/>
    </row>
    <row r="43" ht="13.5">
      <c r="G43" s="104"/>
    </row>
    <row r="44" spans="3:7" ht="13.5">
      <c r="C44" s="102"/>
      <c r="D44" s="103"/>
      <c r="E44" s="103"/>
      <c r="G44" s="6"/>
    </row>
    <row r="45" spans="3:7" ht="13.5">
      <c r="C45" s="102"/>
      <c r="G45" s="104"/>
    </row>
    <row r="46" ht="13.5">
      <c r="C46" s="107"/>
    </row>
    <row r="47" spans="3:7" ht="13.5">
      <c r="C47" s="102"/>
      <c r="G47" s="6"/>
    </row>
  </sheetData>
  <mergeCells count="2">
    <mergeCell ref="D8:E8"/>
    <mergeCell ref="G8:H8"/>
  </mergeCells>
  <printOptions/>
  <pageMargins left="0.5905511811023623" right="0.5905511811023623" top="0.1968503937007874" bottom="0.1968503937007874"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I53"/>
  <sheetViews>
    <sheetView workbookViewId="0" topLeftCell="A14">
      <selection activeCell="I10" sqref="I10"/>
    </sheetView>
  </sheetViews>
  <sheetFormatPr defaultColWidth="9.140625" defaultRowHeight="12.75"/>
  <cols>
    <col min="1" max="1" width="5.00390625" style="127" customWidth="1"/>
    <col min="2" max="2" width="14.140625" style="114" customWidth="1"/>
    <col min="3" max="3" width="42.140625" style="114" customWidth="1"/>
    <col min="4" max="4" width="10.00390625" style="123" customWidth="1"/>
    <col min="5" max="5" width="9.140625" style="113" customWidth="1"/>
    <col min="6" max="6" width="21.8515625" style="204" customWidth="1"/>
    <col min="7" max="7" width="11.28125" style="112" bestFit="1" customWidth="1"/>
    <col min="8" max="8" width="11.00390625" style="113" customWidth="1"/>
    <col min="9" max="9" width="11.8515625" style="109" customWidth="1"/>
    <col min="10" max="16384" width="11.8515625" style="114" customWidth="1"/>
  </cols>
  <sheetData>
    <row r="1" ht="13.5">
      <c r="I1" s="179" t="s">
        <v>628</v>
      </c>
    </row>
    <row r="2" ht="13.5">
      <c r="I2" s="179" t="s">
        <v>610</v>
      </c>
    </row>
    <row r="3" ht="13.5">
      <c r="I3" s="179" t="s">
        <v>629</v>
      </c>
    </row>
    <row r="4" spans="1:6" ht="12" customHeight="1">
      <c r="A4" s="108"/>
      <c r="B4" s="109"/>
      <c r="C4" s="88"/>
      <c r="D4" s="110"/>
      <c r="E4" s="111"/>
      <c r="F4" s="109"/>
    </row>
    <row r="5" spans="1:6" ht="12" customHeight="1">
      <c r="A5" s="1" t="s">
        <v>43</v>
      </c>
      <c r="B5" s="109"/>
      <c r="C5" s="109"/>
      <c r="D5" s="110"/>
      <c r="E5" s="111"/>
      <c r="F5" s="109"/>
    </row>
    <row r="6" spans="1:6" ht="12" customHeight="1">
      <c r="A6" s="1" t="s">
        <v>38</v>
      </c>
      <c r="B6" s="109"/>
      <c r="C6" s="109"/>
      <c r="D6" s="110"/>
      <c r="E6" s="111"/>
      <c r="F6" s="109"/>
    </row>
    <row r="7" spans="1:6" ht="12" customHeight="1" thickBot="1">
      <c r="A7" s="108"/>
      <c r="B7" s="109"/>
      <c r="C7" s="109"/>
      <c r="D7" s="110"/>
      <c r="E7" s="111"/>
      <c r="F7" s="109"/>
    </row>
    <row r="8" spans="1:9" s="7" customFormat="1" ht="162">
      <c r="A8" s="331" t="s">
        <v>44</v>
      </c>
      <c r="B8" s="35" t="s">
        <v>45</v>
      </c>
      <c r="C8" s="35" t="s">
        <v>46</v>
      </c>
      <c r="D8" s="330" t="s">
        <v>699</v>
      </c>
      <c r="E8" s="330"/>
      <c r="F8" s="35" t="s">
        <v>47</v>
      </c>
      <c r="G8" s="333" t="s">
        <v>48</v>
      </c>
      <c r="H8" s="333"/>
      <c r="I8" s="285" t="s">
        <v>393</v>
      </c>
    </row>
    <row r="9" spans="1:9" s="7" customFormat="1" ht="14.25" thickBot="1">
      <c r="A9" s="332"/>
      <c r="B9" s="171"/>
      <c r="C9" s="171"/>
      <c r="D9" s="169" t="s">
        <v>49</v>
      </c>
      <c r="E9" s="172" t="s">
        <v>50</v>
      </c>
      <c r="F9" s="190"/>
      <c r="G9" s="140" t="s">
        <v>49</v>
      </c>
      <c r="H9" s="295" t="s">
        <v>50</v>
      </c>
      <c r="I9" s="292"/>
    </row>
    <row r="10" spans="1:9" s="116" customFormat="1" ht="54">
      <c r="A10" s="128">
        <v>1</v>
      </c>
      <c r="B10" s="129" t="s">
        <v>678</v>
      </c>
      <c r="C10" s="130" t="s">
        <v>679</v>
      </c>
      <c r="D10" s="131">
        <v>17670.69</v>
      </c>
      <c r="E10" s="41">
        <f aca="true" t="shared" si="0" ref="E10:E16">D10*30.126</f>
        <v>532347.20694</v>
      </c>
      <c r="F10" s="129" t="s">
        <v>680</v>
      </c>
      <c r="G10" s="115">
        <v>18201</v>
      </c>
      <c r="H10" s="41">
        <f aca="true" t="shared" si="1" ref="H10:H17">G10*30.126</f>
        <v>548323.326</v>
      </c>
      <c r="I10" s="129" t="s">
        <v>396</v>
      </c>
    </row>
    <row r="11" spans="1:9" s="13" customFormat="1" ht="135">
      <c r="A11" s="8">
        <v>2</v>
      </c>
      <c r="B11" s="9" t="s">
        <v>681</v>
      </c>
      <c r="C11" s="10" t="s">
        <v>530</v>
      </c>
      <c r="D11" s="12">
        <v>12146.39</v>
      </c>
      <c r="E11" s="26">
        <f t="shared" si="0"/>
        <v>365922.14514</v>
      </c>
      <c r="F11" s="9" t="s">
        <v>682</v>
      </c>
      <c r="G11" s="12">
        <v>13120</v>
      </c>
      <c r="H11" s="26">
        <f t="shared" si="1"/>
        <v>395253.12</v>
      </c>
      <c r="I11" s="9" t="s">
        <v>395</v>
      </c>
    </row>
    <row r="12" spans="1:9" s="16" customFormat="1" ht="81">
      <c r="A12" s="8">
        <v>3</v>
      </c>
      <c r="B12" s="9" t="s">
        <v>683</v>
      </c>
      <c r="C12" s="14" t="s">
        <v>684</v>
      </c>
      <c r="D12" s="15">
        <v>13806.95</v>
      </c>
      <c r="E12" s="26">
        <f t="shared" si="0"/>
        <v>415948.1757</v>
      </c>
      <c r="F12" s="201" t="s">
        <v>662</v>
      </c>
      <c r="G12" s="15">
        <v>14435</v>
      </c>
      <c r="H12" s="26">
        <f t="shared" si="1"/>
        <v>434868.81</v>
      </c>
      <c r="I12" s="9" t="s">
        <v>396</v>
      </c>
    </row>
    <row r="13" spans="1:9" s="16" customFormat="1" ht="148.5" customHeight="1">
      <c r="A13" s="8">
        <v>4</v>
      </c>
      <c r="B13" s="9" t="s">
        <v>520</v>
      </c>
      <c r="C13" s="14" t="s">
        <v>531</v>
      </c>
      <c r="D13" s="15">
        <v>12598.6</v>
      </c>
      <c r="E13" s="26">
        <f t="shared" si="0"/>
        <v>379545.42360000004</v>
      </c>
      <c r="F13" s="201" t="s">
        <v>521</v>
      </c>
      <c r="G13" s="15">
        <v>13605</v>
      </c>
      <c r="H13" s="26">
        <f t="shared" si="1"/>
        <v>409864.23000000004</v>
      </c>
      <c r="I13" s="9" t="s">
        <v>395</v>
      </c>
    </row>
    <row r="14" spans="1:9" s="13" customFormat="1" ht="81">
      <c r="A14" s="8">
        <v>5</v>
      </c>
      <c r="B14" s="9" t="s">
        <v>522</v>
      </c>
      <c r="C14" s="10" t="s">
        <v>523</v>
      </c>
      <c r="D14" s="12">
        <v>7187.04</v>
      </c>
      <c r="E14" s="26">
        <f t="shared" si="0"/>
        <v>216516.76704</v>
      </c>
      <c r="F14" s="9" t="s">
        <v>524</v>
      </c>
      <c r="G14" s="12">
        <v>7838</v>
      </c>
      <c r="H14" s="26">
        <f t="shared" si="1"/>
        <v>236127.58800000002</v>
      </c>
      <c r="I14" s="9" t="s">
        <v>398</v>
      </c>
    </row>
    <row r="15" spans="1:9" s="13" customFormat="1" ht="162">
      <c r="A15" s="8">
        <v>6</v>
      </c>
      <c r="B15" s="9" t="s">
        <v>525</v>
      </c>
      <c r="C15" s="10" t="s">
        <v>532</v>
      </c>
      <c r="D15" s="12">
        <v>20430.02</v>
      </c>
      <c r="E15" s="26">
        <f t="shared" si="0"/>
        <v>615474.78252</v>
      </c>
      <c r="F15" s="9" t="s">
        <v>526</v>
      </c>
      <c r="G15" s="12">
        <v>21053.24</v>
      </c>
      <c r="H15" s="26">
        <f t="shared" si="1"/>
        <v>634249.90824</v>
      </c>
      <c r="I15" s="9" t="s">
        <v>395</v>
      </c>
    </row>
    <row r="16" spans="1:9" s="13" customFormat="1" ht="42.75" customHeight="1" thickBot="1">
      <c r="A16" s="8">
        <v>7</v>
      </c>
      <c r="B16" s="9" t="s">
        <v>527</v>
      </c>
      <c r="C16" s="19" t="s">
        <v>528</v>
      </c>
      <c r="D16" s="20">
        <v>11500.8</v>
      </c>
      <c r="E16" s="27">
        <f t="shared" si="0"/>
        <v>346473.1008</v>
      </c>
      <c r="F16" s="18" t="s">
        <v>280</v>
      </c>
      <c r="G16" s="20">
        <v>12132</v>
      </c>
      <c r="H16" s="27">
        <f t="shared" si="1"/>
        <v>365488.63200000004</v>
      </c>
      <c r="I16" s="9" t="s">
        <v>396</v>
      </c>
    </row>
    <row r="17" spans="1:9" s="13" customFormat="1" ht="15" customHeight="1" thickBot="1">
      <c r="A17" s="31"/>
      <c r="B17" s="44"/>
      <c r="C17" s="117" t="s">
        <v>75</v>
      </c>
      <c r="D17" s="118"/>
      <c r="E17" s="119"/>
      <c r="F17" s="203"/>
      <c r="G17" s="120">
        <f>SUM(G10:G16)</f>
        <v>100384.24</v>
      </c>
      <c r="H17" s="90">
        <f t="shared" si="1"/>
        <v>3024175.6142400005</v>
      </c>
      <c r="I17" s="3"/>
    </row>
    <row r="18" spans="1:9" s="116" customFormat="1" ht="15" customHeight="1">
      <c r="A18" s="30" t="s">
        <v>458</v>
      </c>
      <c r="B18" s="122"/>
      <c r="C18" s="114"/>
      <c r="D18" s="123"/>
      <c r="E18" s="113"/>
      <c r="F18" s="204"/>
      <c r="G18" s="112"/>
      <c r="H18" s="124"/>
      <c r="I18" s="109"/>
    </row>
    <row r="19" spans="1:9" s="116" customFormat="1" ht="15" customHeight="1">
      <c r="A19" s="22" t="s">
        <v>459</v>
      </c>
      <c r="B19" s="122"/>
      <c r="C19" s="114"/>
      <c r="D19" s="123"/>
      <c r="E19" s="113"/>
      <c r="F19" s="204"/>
      <c r="G19" s="112"/>
      <c r="H19" s="124"/>
      <c r="I19" s="109"/>
    </row>
    <row r="20" spans="1:9" s="116" customFormat="1" ht="15" customHeight="1">
      <c r="A20" s="7" t="s">
        <v>460</v>
      </c>
      <c r="B20" s="125"/>
      <c r="C20" s="114"/>
      <c r="D20" s="123"/>
      <c r="E20" s="113"/>
      <c r="F20" s="204"/>
      <c r="G20" s="112"/>
      <c r="H20" s="124"/>
      <c r="I20" s="109"/>
    </row>
    <row r="21" spans="1:9" s="116" customFormat="1" ht="15" customHeight="1">
      <c r="A21" s="31" t="s">
        <v>461</v>
      </c>
      <c r="B21" s="125"/>
      <c r="C21" s="114"/>
      <c r="D21" s="123"/>
      <c r="E21" s="113"/>
      <c r="F21" s="204"/>
      <c r="G21" s="112"/>
      <c r="H21" s="113"/>
      <c r="I21" s="109"/>
    </row>
    <row r="22" spans="1:9" s="116" customFormat="1" ht="15" customHeight="1">
      <c r="A22" s="121"/>
      <c r="B22" s="125"/>
      <c r="C22" s="114"/>
      <c r="D22" s="123"/>
      <c r="E22" s="113"/>
      <c r="F22" s="204"/>
      <c r="G22" s="112"/>
      <c r="H22" s="113"/>
      <c r="I22" s="109"/>
    </row>
    <row r="23" spans="1:9" s="116" customFormat="1" ht="15" customHeight="1">
      <c r="A23" s="121"/>
      <c r="B23" s="125"/>
      <c r="C23" s="114"/>
      <c r="D23" s="123"/>
      <c r="E23" s="113"/>
      <c r="F23" s="204"/>
      <c r="G23" s="112"/>
      <c r="H23" s="113"/>
      <c r="I23" s="109"/>
    </row>
    <row r="24" spans="1:9" s="116" customFormat="1" ht="15" customHeight="1">
      <c r="A24" s="121"/>
      <c r="B24" s="125"/>
      <c r="C24" s="114"/>
      <c r="D24" s="123"/>
      <c r="E24" s="113"/>
      <c r="F24" s="204"/>
      <c r="G24" s="112"/>
      <c r="H24" s="113"/>
      <c r="I24" s="109"/>
    </row>
    <row r="25" spans="1:2" ht="13.5">
      <c r="A25" s="121"/>
      <c r="B25" s="125"/>
    </row>
    <row r="26" spans="1:2" ht="13.5">
      <c r="A26" s="121"/>
      <c r="B26" s="125"/>
    </row>
    <row r="27" spans="1:2" ht="13.5">
      <c r="A27" s="121"/>
      <c r="B27" s="125"/>
    </row>
    <row r="28" spans="1:2" ht="13.5">
      <c r="A28" s="121"/>
      <c r="B28" s="125"/>
    </row>
    <row r="29" spans="1:2" ht="13.5">
      <c r="A29" s="121"/>
      <c r="B29" s="125"/>
    </row>
    <row r="30" spans="1:2" ht="13.5">
      <c r="A30" s="121"/>
      <c r="B30" s="125"/>
    </row>
    <row r="31" spans="1:2" ht="13.5">
      <c r="A31" s="121"/>
      <c r="B31" s="125"/>
    </row>
    <row r="32" spans="1:2" ht="13.5">
      <c r="A32" s="121"/>
      <c r="B32" s="125"/>
    </row>
    <row r="33" spans="1:2" ht="13.5">
      <c r="A33" s="121"/>
      <c r="B33" s="125"/>
    </row>
    <row r="34" spans="1:2" ht="13.5">
      <c r="A34" s="121"/>
      <c r="B34" s="125"/>
    </row>
    <row r="35" spans="1:2" ht="13.5">
      <c r="A35" s="121"/>
      <c r="B35" s="125"/>
    </row>
    <row r="36" spans="1:2" ht="13.5">
      <c r="A36" s="121"/>
      <c r="B36" s="125"/>
    </row>
    <row r="37" spans="1:2" ht="13.5">
      <c r="A37" s="121"/>
      <c r="B37" s="125"/>
    </row>
    <row r="38" spans="1:2" ht="13.5">
      <c r="A38" s="121"/>
      <c r="B38" s="125"/>
    </row>
    <row r="39" spans="1:2" ht="13.5">
      <c r="A39" s="121"/>
      <c r="B39" s="125"/>
    </row>
    <row r="40" spans="1:2" ht="13.5">
      <c r="A40" s="121"/>
      <c r="B40" s="125"/>
    </row>
    <row r="41" spans="1:2" ht="13.5">
      <c r="A41" s="121"/>
      <c r="B41" s="125"/>
    </row>
    <row r="42" spans="1:2" ht="13.5">
      <c r="A42" s="121"/>
      <c r="B42" s="125"/>
    </row>
    <row r="43" spans="1:2" ht="13.5">
      <c r="A43" s="121"/>
      <c r="B43" s="125"/>
    </row>
    <row r="44" spans="1:2" ht="13.5">
      <c r="A44" s="121"/>
      <c r="B44" s="125"/>
    </row>
    <row r="45" spans="1:2" ht="13.5">
      <c r="A45" s="121"/>
      <c r="B45" s="125"/>
    </row>
    <row r="46" spans="1:2" ht="13.5">
      <c r="A46" s="126"/>
      <c r="B46" s="125"/>
    </row>
    <row r="47" spans="1:2" ht="13.5">
      <c r="A47" s="126"/>
      <c r="B47" s="125"/>
    </row>
    <row r="48" spans="1:2" ht="13.5">
      <c r="A48" s="126"/>
      <c r="B48" s="125"/>
    </row>
    <row r="49" spans="1:2" ht="13.5">
      <c r="A49" s="126"/>
      <c r="B49" s="125"/>
    </row>
    <row r="50" spans="1:2" ht="13.5">
      <c r="A50" s="126"/>
      <c r="B50" s="125"/>
    </row>
    <row r="51" spans="1:2" ht="13.5">
      <c r="A51" s="126"/>
      <c r="B51" s="125"/>
    </row>
    <row r="52" spans="1:2" ht="13.5">
      <c r="A52" s="126"/>
      <c r="B52" s="125"/>
    </row>
    <row r="53" spans="1:2" ht="13.5">
      <c r="A53" s="126"/>
      <c r="B53" s="125"/>
    </row>
  </sheetData>
  <mergeCells count="3">
    <mergeCell ref="A8:A9"/>
    <mergeCell ref="D8:E8"/>
    <mergeCell ref="G8:H8"/>
  </mergeCells>
  <printOptions/>
  <pageMargins left="0.5905511811023623" right="0.5905511811023623" top="0.1968503937007874" bottom="0.1968503937007874"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19"/>
  <sheetViews>
    <sheetView workbookViewId="0" topLeftCell="A1">
      <selection activeCell="I10" sqref="I10"/>
    </sheetView>
  </sheetViews>
  <sheetFormatPr defaultColWidth="9.140625" defaultRowHeight="12.75"/>
  <cols>
    <col min="1" max="1" width="5.00390625" style="22" customWidth="1"/>
    <col min="2" max="2" width="12.140625" style="7" customWidth="1"/>
    <col min="3" max="3" width="41.28125" style="7" customWidth="1"/>
    <col min="4" max="4" width="10.421875" style="24" customWidth="1"/>
    <col min="5" max="5" width="10.140625" style="25" customWidth="1"/>
    <col min="6" max="6" width="21.421875" style="196" customWidth="1"/>
    <col min="7" max="7" width="11.00390625" style="6" customWidth="1"/>
    <col min="8" max="8" width="10.00390625" style="25" customWidth="1"/>
    <col min="9" max="9" width="14.8515625" style="3" customWidth="1"/>
    <col min="10" max="16384" width="11.8515625" style="7" customWidth="1"/>
  </cols>
  <sheetData>
    <row r="1" ht="13.5">
      <c r="I1" s="179" t="s">
        <v>630</v>
      </c>
    </row>
    <row r="2" ht="13.5">
      <c r="I2" s="179" t="s">
        <v>610</v>
      </c>
    </row>
    <row r="3" ht="13.5">
      <c r="I3" s="179" t="s">
        <v>629</v>
      </c>
    </row>
    <row r="4" spans="1:6" ht="12" customHeight="1">
      <c r="A4" s="2"/>
      <c r="B4" s="3"/>
      <c r="C4" s="71"/>
      <c r="D4" s="4"/>
      <c r="E4" s="57"/>
      <c r="F4" s="3"/>
    </row>
    <row r="5" spans="1:6" ht="12" customHeight="1">
      <c r="A5" s="1" t="s">
        <v>43</v>
      </c>
      <c r="B5" s="3"/>
      <c r="C5" s="3"/>
      <c r="D5" s="4"/>
      <c r="E5" s="57"/>
      <c r="F5" s="3"/>
    </row>
    <row r="6" spans="1:6" ht="12" customHeight="1">
      <c r="A6" s="1" t="s">
        <v>38</v>
      </c>
      <c r="B6" s="3"/>
      <c r="C6" s="3"/>
      <c r="D6" s="4"/>
      <c r="E6" s="57"/>
      <c r="F6" s="3"/>
    </row>
    <row r="7" spans="1:6" ht="12" customHeight="1" thickBot="1">
      <c r="A7" s="2"/>
      <c r="B7" s="3"/>
      <c r="C7" s="3"/>
      <c r="D7" s="4"/>
      <c r="E7" s="57"/>
      <c r="F7" s="3"/>
    </row>
    <row r="8" spans="1:9" ht="108">
      <c r="A8" s="331" t="s">
        <v>44</v>
      </c>
      <c r="B8" s="35" t="s">
        <v>45</v>
      </c>
      <c r="C8" s="35" t="s">
        <v>46</v>
      </c>
      <c r="D8" s="330" t="s">
        <v>699</v>
      </c>
      <c r="E8" s="330"/>
      <c r="F8" s="35" t="s">
        <v>47</v>
      </c>
      <c r="G8" s="333" t="s">
        <v>48</v>
      </c>
      <c r="H8" s="333"/>
      <c r="I8" s="285" t="s">
        <v>393</v>
      </c>
    </row>
    <row r="9" spans="1:9" ht="14.25" thickBot="1">
      <c r="A9" s="332"/>
      <c r="B9" s="171"/>
      <c r="C9" s="171"/>
      <c r="D9" s="169" t="s">
        <v>49</v>
      </c>
      <c r="E9" s="172" t="s">
        <v>50</v>
      </c>
      <c r="F9" s="190"/>
      <c r="G9" s="140" t="s">
        <v>49</v>
      </c>
      <c r="H9" s="295" t="s">
        <v>50</v>
      </c>
      <c r="I9" s="292"/>
    </row>
    <row r="10" spans="1:9" s="13" customFormat="1" ht="95.25" thickBot="1">
      <c r="A10" s="128">
        <v>1</v>
      </c>
      <c r="B10" s="129" t="s">
        <v>533</v>
      </c>
      <c r="C10" s="130" t="s">
        <v>534</v>
      </c>
      <c r="D10" s="131">
        <v>784.22</v>
      </c>
      <c r="E10" s="41">
        <f>D10*30.126</f>
        <v>23625.41172</v>
      </c>
      <c r="F10" s="129" t="s">
        <v>281</v>
      </c>
      <c r="G10" s="131">
        <v>2450</v>
      </c>
      <c r="H10" s="41">
        <f>G10*30.126</f>
        <v>73808.7</v>
      </c>
      <c r="I10" s="129" t="s">
        <v>402</v>
      </c>
    </row>
    <row r="11" spans="1:9" s="16" customFormat="1" ht="15" customHeight="1" thickBot="1">
      <c r="A11" s="22"/>
      <c r="B11" s="23"/>
      <c r="C11" s="82" t="s">
        <v>75</v>
      </c>
      <c r="D11" s="83"/>
      <c r="E11" s="93"/>
      <c r="F11" s="200"/>
      <c r="G11" s="85">
        <f>SUM(G10:G10)</f>
        <v>2450</v>
      </c>
      <c r="H11" s="81">
        <f>G11*30.126</f>
        <v>73808.7</v>
      </c>
      <c r="I11" s="278"/>
    </row>
    <row r="12" spans="1:9" s="13" customFormat="1" ht="12.75" customHeight="1">
      <c r="A12" s="30" t="s">
        <v>458</v>
      </c>
      <c r="B12" s="23"/>
      <c r="C12" s="7"/>
      <c r="D12" s="24"/>
      <c r="E12" s="25"/>
      <c r="F12" s="196"/>
      <c r="G12" s="6"/>
      <c r="H12" s="28"/>
      <c r="I12" s="3"/>
    </row>
    <row r="13" spans="1:9" s="13" customFormat="1" ht="12.75" customHeight="1">
      <c r="A13" s="22" t="s">
        <v>459</v>
      </c>
      <c r="B13" s="23"/>
      <c r="C13" s="7"/>
      <c r="D13" s="24"/>
      <c r="E13" s="25"/>
      <c r="F13" s="196"/>
      <c r="G13" s="6"/>
      <c r="H13" s="28"/>
      <c r="I13" s="3"/>
    </row>
    <row r="14" spans="1:9" s="13" customFormat="1" ht="12.75" customHeight="1">
      <c r="A14" s="7" t="s">
        <v>460</v>
      </c>
      <c r="B14" s="7"/>
      <c r="C14" s="7"/>
      <c r="D14" s="24"/>
      <c r="E14" s="25"/>
      <c r="F14" s="196"/>
      <c r="G14" s="6"/>
      <c r="H14" s="28"/>
      <c r="I14" s="3"/>
    </row>
    <row r="15" spans="1:9" s="13" customFormat="1" ht="12.75" customHeight="1">
      <c r="A15" s="22"/>
      <c r="B15" s="7"/>
      <c r="C15" s="7"/>
      <c r="D15" s="24"/>
      <c r="E15" s="25"/>
      <c r="F15" s="196"/>
      <c r="G15" s="6"/>
      <c r="H15" s="25"/>
      <c r="I15" s="3"/>
    </row>
    <row r="16" spans="1:9" s="13" customFormat="1" ht="12.75" customHeight="1">
      <c r="A16" s="22"/>
      <c r="B16" s="7"/>
      <c r="C16" s="7"/>
      <c r="D16" s="24"/>
      <c r="E16" s="25"/>
      <c r="F16" s="196"/>
      <c r="G16" s="6"/>
      <c r="H16" s="25"/>
      <c r="I16" s="3"/>
    </row>
    <row r="17" spans="1:9" s="13" customFormat="1" ht="12.75" customHeight="1">
      <c r="A17" s="22"/>
      <c r="B17" s="7"/>
      <c r="C17" s="7"/>
      <c r="D17" s="24"/>
      <c r="E17" s="25"/>
      <c r="F17" s="196"/>
      <c r="G17" s="6"/>
      <c r="H17" s="25"/>
      <c r="I17" s="3"/>
    </row>
    <row r="18" spans="1:9" s="13" customFormat="1" ht="12.75" customHeight="1">
      <c r="A18" s="22"/>
      <c r="B18" s="7"/>
      <c r="C18" s="7"/>
      <c r="D18" s="24"/>
      <c r="E18" s="25"/>
      <c r="F18" s="196"/>
      <c r="G18" s="6"/>
      <c r="H18" s="25"/>
      <c r="I18" s="3"/>
    </row>
    <row r="19" spans="1:9" s="13" customFormat="1" ht="12.75" customHeight="1">
      <c r="A19" s="22"/>
      <c r="B19" s="7"/>
      <c r="C19" s="7"/>
      <c r="D19" s="24"/>
      <c r="E19" s="25"/>
      <c r="F19" s="196"/>
      <c r="G19" s="6"/>
      <c r="H19" s="25"/>
      <c r="I19" s="3"/>
    </row>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3">
    <mergeCell ref="A8:A9"/>
    <mergeCell ref="D8:E8"/>
    <mergeCell ref="G8:H8"/>
  </mergeCells>
  <printOptions/>
  <pageMargins left="0.5905511811023623" right="0.5905511811023623" top="0.1968503937007874" bottom="0.1968503937007874"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I19"/>
  <sheetViews>
    <sheetView workbookViewId="0" topLeftCell="A1">
      <selection activeCell="I10" sqref="I10"/>
    </sheetView>
  </sheetViews>
  <sheetFormatPr defaultColWidth="9.140625" defaultRowHeight="12.75"/>
  <cols>
    <col min="1" max="1" width="5.00390625" style="22" customWidth="1"/>
    <col min="2" max="2" width="12.140625" style="7" customWidth="1"/>
    <col min="3" max="3" width="42.140625" style="7" customWidth="1"/>
    <col min="4" max="4" width="9.28125" style="24" customWidth="1"/>
    <col min="5" max="5" width="9.28125" style="25" customWidth="1"/>
    <col min="6" max="6" width="21.421875" style="196" customWidth="1"/>
    <col min="7" max="7" width="11.00390625" style="6" customWidth="1"/>
    <col min="8" max="8" width="10.00390625" style="25" customWidth="1"/>
    <col min="9" max="9" width="15.140625" style="3" customWidth="1"/>
    <col min="10" max="16384" width="11.8515625" style="7" customWidth="1"/>
  </cols>
  <sheetData>
    <row r="1" ht="13.5">
      <c r="I1" s="179" t="s">
        <v>631</v>
      </c>
    </row>
    <row r="2" ht="13.5">
      <c r="I2" s="179" t="s">
        <v>610</v>
      </c>
    </row>
    <row r="3" ht="13.5">
      <c r="I3" s="179" t="s">
        <v>629</v>
      </c>
    </row>
    <row r="4" spans="1:6" ht="12" customHeight="1">
      <c r="A4" s="2"/>
      <c r="B4" s="3"/>
      <c r="C4" s="71"/>
      <c r="D4" s="4"/>
      <c r="E4" s="57"/>
      <c r="F4" s="3"/>
    </row>
    <row r="5" spans="1:6" ht="12" customHeight="1">
      <c r="A5" s="1" t="s">
        <v>42</v>
      </c>
      <c r="B5" s="3"/>
      <c r="C5" s="3"/>
      <c r="D5" s="4"/>
      <c r="E5" s="57"/>
      <c r="F5" s="3"/>
    </row>
    <row r="6" spans="1:6" ht="12" customHeight="1">
      <c r="A6" s="1" t="s">
        <v>38</v>
      </c>
      <c r="B6" s="3"/>
      <c r="C6" s="3"/>
      <c r="D6" s="4"/>
      <c r="E6" s="57"/>
      <c r="F6" s="3"/>
    </row>
    <row r="7" spans="1:6" ht="12" customHeight="1" thickBot="1">
      <c r="A7" s="2"/>
      <c r="B7" s="3"/>
      <c r="C7" s="3"/>
      <c r="D7" s="4"/>
      <c r="E7" s="57"/>
      <c r="F7" s="3"/>
    </row>
    <row r="8" spans="1:9" ht="108">
      <c r="A8" s="331" t="s">
        <v>44</v>
      </c>
      <c r="B8" s="35" t="s">
        <v>45</v>
      </c>
      <c r="C8" s="35" t="s">
        <v>46</v>
      </c>
      <c r="D8" s="330" t="s">
        <v>699</v>
      </c>
      <c r="E8" s="330"/>
      <c r="F8" s="35" t="s">
        <v>47</v>
      </c>
      <c r="G8" s="333" t="s">
        <v>48</v>
      </c>
      <c r="H8" s="333"/>
      <c r="I8" s="285" t="s">
        <v>393</v>
      </c>
    </row>
    <row r="9" spans="1:9" ht="14.25" thickBot="1">
      <c r="A9" s="332"/>
      <c r="B9" s="171"/>
      <c r="C9" s="171"/>
      <c r="D9" s="169" t="s">
        <v>49</v>
      </c>
      <c r="E9" s="172" t="s">
        <v>50</v>
      </c>
      <c r="F9" s="190"/>
      <c r="G9" s="96" t="s">
        <v>49</v>
      </c>
      <c r="H9" s="297" t="s">
        <v>50</v>
      </c>
      <c r="I9" s="292"/>
    </row>
    <row r="10" spans="1:9" s="13" customFormat="1" ht="42.75" customHeight="1" thickBot="1">
      <c r="A10" s="128">
        <v>1</v>
      </c>
      <c r="B10" s="129" t="s">
        <v>535</v>
      </c>
      <c r="C10" s="130" t="s">
        <v>536</v>
      </c>
      <c r="D10" s="131">
        <v>1074</v>
      </c>
      <c r="E10" s="41">
        <f>D10*30.126</f>
        <v>32355.324</v>
      </c>
      <c r="F10" s="129" t="s">
        <v>282</v>
      </c>
      <c r="G10" s="131">
        <v>4400</v>
      </c>
      <c r="H10" s="41">
        <f>G10*30.126</f>
        <v>132554.4</v>
      </c>
      <c r="I10" s="129" t="s">
        <v>394</v>
      </c>
    </row>
    <row r="11" spans="1:9" s="16" customFormat="1" ht="15" customHeight="1" thickBot="1">
      <c r="A11" s="22"/>
      <c r="B11" s="23"/>
      <c r="C11" s="82" t="s">
        <v>75</v>
      </c>
      <c r="D11" s="83"/>
      <c r="E11" s="93"/>
      <c r="F11" s="200"/>
      <c r="G11" s="85">
        <f>SUM(G10:G10)</f>
        <v>4400</v>
      </c>
      <c r="H11" s="81">
        <f>G11*30.126</f>
        <v>132554.4</v>
      </c>
      <c r="I11" s="278"/>
    </row>
    <row r="12" spans="1:9" s="13" customFormat="1" ht="12" customHeight="1">
      <c r="A12" s="30" t="s">
        <v>458</v>
      </c>
      <c r="B12" s="23"/>
      <c r="C12" s="7"/>
      <c r="D12" s="24"/>
      <c r="E12" s="25"/>
      <c r="F12" s="196"/>
      <c r="G12" s="6"/>
      <c r="H12" s="28"/>
      <c r="I12" s="3"/>
    </row>
    <row r="13" spans="1:9" s="13" customFormat="1" ht="12" customHeight="1">
      <c r="A13" s="22" t="s">
        <v>459</v>
      </c>
      <c r="B13" s="23"/>
      <c r="C13" s="7"/>
      <c r="D13" s="24"/>
      <c r="E13" s="25"/>
      <c r="F13" s="196"/>
      <c r="G13" s="6"/>
      <c r="H13" s="28"/>
      <c r="I13" s="3"/>
    </row>
    <row r="14" spans="1:9" s="13" customFormat="1" ht="12" customHeight="1">
      <c r="A14" s="7" t="s">
        <v>460</v>
      </c>
      <c r="B14" s="7"/>
      <c r="C14" s="7"/>
      <c r="D14" s="24"/>
      <c r="E14" s="25"/>
      <c r="F14" s="196"/>
      <c r="G14" s="6"/>
      <c r="H14" s="28"/>
      <c r="I14" s="3"/>
    </row>
    <row r="15" spans="1:9" s="13" customFormat="1" ht="12" customHeight="1">
      <c r="A15" s="31" t="s">
        <v>461</v>
      </c>
      <c r="B15" s="7"/>
      <c r="C15" s="7"/>
      <c r="D15" s="24"/>
      <c r="E15" s="25"/>
      <c r="F15" s="196"/>
      <c r="G15" s="6"/>
      <c r="H15" s="25"/>
      <c r="I15" s="3"/>
    </row>
    <row r="16" spans="1:9" s="13" customFormat="1" ht="12" customHeight="1">
      <c r="A16" s="22"/>
      <c r="B16" s="7"/>
      <c r="C16" s="7"/>
      <c r="D16" s="24"/>
      <c r="E16" s="25"/>
      <c r="F16" s="196"/>
      <c r="G16" s="6"/>
      <c r="H16" s="25"/>
      <c r="I16" s="3"/>
    </row>
    <row r="17" spans="1:9" s="13" customFormat="1" ht="12" customHeight="1">
      <c r="A17" s="22"/>
      <c r="B17" s="7"/>
      <c r="C17" s="7"/>
      <c r="D17" s="24"/>
      <c r="E17" s="25"/>
      <c r="F17" s="196"/>
      <c r="G17" s="6"/>
      <c r="H17" s="25"/>
      <c r="I17" s="3"/>
    </row>
    <row r="18" spans="1:9" s="13" customFormat="1" ht="12" customHeight="1">
      <c r="A18" s="22"/>
      <c r="B18" s="7"/>
      <c r="C18" s="7"/>
      <c r="D18" s="24"/>
      <c r="E18" s="25"/>
      <c r="F18" s="196"/>
      <c r="G18" s="6"/>
      <c r="H18" s="25"/>
      <c r="I18" s="3"/>
    </row>
    <row r="19" spans="1:9" s="13" customFormat="1" ht="12" customHeight="1">
      <c r="A19" s="22"/>
      <c r="B19" s="7"/>
      <c r="C19" s="7"/>
      <c r="D19" s="24"/>
      <c r="E19" s="25"/>
      <c r="F19" s="196"/>
      <c r="G19" s="6"/>
      <c r="H19" s="25"/>
      <c r="I19" s="3"/>
    </row>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sheetData>
  <mergeCells count="3">
    <mergeCell ref="A8:A9"/>
    <mergeCell ref="D8:E8"/>
    <mergeCell ref="G8:H8"/>
  </mergeCells>
  <printOptions/>
  <pageMargins left="0.5905511811023623" right="0.5905511811023623" top="0.1968503937007874" bottom="0.1968503937007874"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19"/>
  <sheetViews>
    <sheetView workbookViewId="0" topLeftCell="A1">
      <selection activeCell="C10" sqref="C10"/>
    </sheetView>
  </sheetViews>
  <sheetFormatPr defaultColWidth="9.140625" defaultRowHeight="12.75"/>
  <cols>
    <col min="1" max="1" width="5.00390625" style="22" customWidth="1"/>
    <col min="2" max="2" width="13.140625" style="7" customWidth="1"/>
    <col min="3" max="3" width="9.8515625" style="7" customWidth="1"/>
    <col min="4" max="4" width="37.28125" style="7" customWidth="1"/>
    <col min="5" max="5" width="10.421875" style="24" customWidth="1"/>
    <col min="6" max="6" width="10.140625" style="25" customWidth="1"/>
    <col min="7" max="7" width="15.421875" style="196" customWidth="1"/>
    <col min="8" max="8" width="11.28125" style="6" customWidth="1"/>
    <col min="9" max="9" width="10.00390625" style="25" customWidth="1"/>
    <col min="10" max="10" width="12.421875" style="3" customWidth="1"/>
    <col min="11" max="16384" width="11.8515625" style="7" customWidth="1"/>
  </cols>
  <sheetData>
    <row r="1" ht="13.5">
      <c r="I1" s="179" t="s">
        <v>632</v>
      </c>
    </row>
    <row r="2" ht="13.5">
      <c r="I2" s="179" t="s">
        <v>610</v>
      </c>
    </row>
    <row r="3" ht="13.5">
      <c r="I3" s="179" t="s">
        <v>629</v>
      </c>
    </row>
    <row r="4" spans="1:7" ht="12" customHeight="1">
      <c r="A4" s="2"/>
      <c r="B4" s="3"/>
      <c r="C4" s="3"/>
      <c r="D4" s="88"/>
      <c r="E4" s="4"/>
      <c r="F4" s="57"/>
      <c r="G4" s="3"/>
    </row>
    <row r="5" spans="1:7" ht="12" customHeight="1">
      <c r="A5" s="1" t="s">
        <v>42</v>
      </c>
      <c r="B5" s="3"/>
      <c r="C5" s="3"/>
      <c r="D5" s="3"/>
      <c r="E5" s="4"/>
      <c r="F5" s="57"/>
      <c r="G5" s="3"/>
    </row>
    <row r="6" spans="1:7" ht="12" customHeight="1">
      <c r="A6" s="1" t="s">
        <v>38</v>
      </c>
      <c r="B6" s="3"/>
      <c r="C6" s="3"/>
      <c r="D6" s="3"/>
      <c r="E6" s="4"/>
      <c r="F6" s="57"/>
      <c r="G6" s="3"/>
    </row>
    <row r="7" spans="1:7" ht="12" customHeight="1" thickBot="1">
      <c r="A7" s="2"/>
      <c r="B7" s="3"/>
      <c r="C7" s="3"/>
      <c r="D7" s="3"/>
      <c r="E7" s="4"/>
      <c r="F7" s="57"/>
      <c r="G7" s="3"/>
    </row>
    <row r="8" spans="1:10" ht="148.5">
      <c r="A8" s="331" t="s">
        <v>44</v>
      </c>
      <c r="B8" s="35" t="s">
        <v>45</v>
      </c>
      <c r="C8" s="35" t="s">
        <v>363</v>
      </c>
      <c r="D8" s="35" t="s">
        <v>46</v>
      </c>
      <c r="E8" s="330" t="s">
        <v>699</v>
      </c>
      <c r="F8" s="330"/>
      <c r="G8" s="35" t="s">
        <v>47</v>
      </c>
      <c r="H8" s="333" t="s">
        <v>48</v>
      </c>
      <c r="I8" s="333"/>
      <c r="J8" s="285" t="s">
        <v>393</v>
      </c>
    </row>
    <row r="9" spans="1:10" ht="14.25" thickBot="1">
      <c r="A9" s="332"/>
      <c r="B9" s="171"/>
      <c r="C9" s="171"/>
      <c r="D9" s="171"/>
      <c r="E9" s="169" t="s">
        <v>49</v>
      </c>
      <c r="F9" s="172" t="s">
        <v>50</v>
      </c>
      <c r="G9" s="190"/>
      <c r="H9" s="96" t="s">
        <v>49</v>
      </c>
      <c r="I9" s="297" t="s">
        <v>50</v>
      </c>
      <c r="J9" s="292"/>
    </row>
    <row r="10" spans="1:10" s="13" customFormat="1" ht="265.5" customHeight="1" thickBot="1">
      <c r="A10" s="128">
        <v>1</v>
      </c>
      <c r="B10" s="129" t="s">
        <v>537</v>
      </c>
      <c r="C10" s="129" t="s">
        <v>538</v>
      </c>
      <c r="D10" s="313" t="s">
        <v>1</v>
      </c>
      <c r="E10" s="131">
        <v>155848.72</v>
      </c>
      <c r="F10" s="41">
        <f>E10*30.126</f>
        <v>4695098.538720001</v>
      </c>
      <c r="G10" s="129" t="s">
        <v>663</v>
      </c>
      <c r="H10" s="131">
        <v>185000</v>
      </c>
      <c r="I10" s="41">
        <f>H10*30.126</f>
        <v>5573310</v>
      </c>
      <c r="J10" s="129" t="s">
        <v>394</v>
      </c>
    </row>
    <row r="11" spans="1:10" s="16" customFormat="1" ht="14.25" thickBot="1">
      <c r="A11" s="22"/>
      <c r="B11" s="23"/>
      <c r="C11" s="7"/>
      <c r="D11" s="82" t="s">
        <v>75</v>
      </c>
      <c r="E11" s="83"/>
      <c r="F11" s="93"/>
      <c r="G11" s="200"/>
      <c r="H11" s="85">
        <f>SUM(H10:H10)</f>
        <v>185000</v>
      </c>
      <c r="I11" s="81">
        <f>H11*30.126</f>
        <v>5573310</v>
      </c>
      <c r="J11" s="278"/>
    </row>
    <row r="12" spans="1:10" s="13" customFormat="1" ht="12.75" customHeight="1">
      <c r="A12" s="30" t="s">
        <v>458</v>
      </c>
      <c r="B12" s="23"/>
      <c r="C12" s="7"/>
      <c r="D12" s="7"/>
      <c r="E12" s="24"/>
      <c r="F12" s="25"/>
      <c r="G12" s="196"/>
      <c r="H12" s="6"/>
      <c r="I12" s="28"/>
      <c r="J12" s="3"/>
    </row>
    <row r="13" spans="1:10" s="13" customFormat="1" ht="12.75" customHeight="1">
      <c r="A13" s="22" t="s">
        <v>459</v>
      </c>
      <c r="B13" s="23"/>
      <c r="C13" s="7"/>
      <c r="D13" s="7"/>
      <c r="E13" s="24"/>
      <c r="F13" s="25"/>
      <c r="G13" s="196"/>
      <c r="H13" s="6"/>
      <c r="I13" s="28"/>
      <c r="J13" s="3"/>
    </row>
    <row r="14" spans="1:10" s="13" customFormat="1" ht="12.75" customHeight="1">
      <c r="A14" s="7" t="s">
        <v>460</v>
      </c>
      <c r="B14" s="7"/>
      <c r="C14" s="7"/>
      <c r="D14" s="7"/>
      <c r="E14" s="24"/>
      <c r="F14" s="25"/>
      <c r="G14" s="196"/>
      <c r="H14" s="6"/>
      <c r="I14" s="28"/>
      <c r="J14" s="3"/>
    </row>
    <row r="15" spans="1:10" s="13" customFormat="1" ht="12.75" customHeight="1">
      <c r="A15" s="31"/>
      <c r="B15" s="7"/>
      <c r="C15" s="7"/>
      <c r="D15" s="7"/>
      <c r="E15" s="24"/>
      <c r="F15" s="25"/>
      <c r="G15" s="196"/>
      <c r="H15" s="6"/>
      <c r="I15" s="25"/>
      <c r="J15" s="3"/>
    </row>
    <row r="16" spans="1:10" s="13" customFormat="1" ht="12.75" customHeight="1">
      <c r="A16" s="22"/>
      <c r="B16" s="7"/>
      <c r="C16" s="7"/>
      <c r="D16" s="7"/>
      <c r="E16" s="24"/>
      <c r="F16" s="25"/>
      <c r="G16" s="196"/>
      <c r="H16" s="6"/>
      <c r="I16" s="25"/>
      <c r="J16" s="3"/>
    </row>
    <row r="17" spans="1:10" s="13" customFormat="1" ht="12.75" customHeight="1">
      <c r="A17" s="22"/>
      <c r="B17" s="7"/>
      <c r="C17" s="7"/>
      <c r="D17" s="7"/>
      <c r="E17" s="24"/>
      <c r="F17" s="25"/>
      <c r="G17" s="196"/>
      <c r="H17" s="6"/>
      <c r="I17" s="25"/>
      <c r="J17" s="3"/>
    </row>
    <row r="18" spans="1:10" s="13" customFormat="1" ht="12.75" customHeight="1">
      <c r="A18" s="22"/>
      <c r="B18" s="7"/>
      <c r="C18" s="7"/>
      <c r="D18" s="7"/>
      <c r="E18" s="24"/>
      <c r="F18" s="25"/>
      <c r="G18" s="196"/>
      <c r="H18" s="6"/>
      <c r="I18" s="25"/>
      <c r="J18" s="3"/>
    </row>
    <row r="19" spans="1:10" s="13" customFormat="1" ht="12.75" customHeight="1">
      <c r="A19" s="22"/>
      <c r="B19" s="7"/>
      <c r="C19" s="7"/>
      <c r="D19" s="7"/>
      <c r="E19" s="24"/>
      <c r="F19" s="25"/>
      <c r="G19" s="196"/>
      <c r="H19" s="6"/>
      <c r="I19" s="25"/>
      <c r="J19" s="3"/>
    </row>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3">
    <mergeCell ref="A8:A9"/>
    <mergeCell ref="E8:F8"/>
    <mergeCell ref="H8:I8"/>
  </mergeCells>
  <printOptions/>
  <pageMargins left="0.5905511811023623" right="0.5905511811023623" top="0.1968503937007874" bottom="0.1968503937007874"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I46"/>
  <sheetViews>
    <sheetView workbookViewId="0" topLeftCell="A1">
      <selection activeCell="I10" sqref="I10"/>
    </sheetView>
  </sheetViews>
  <sheetFormatPr defaultColWidth="9.140625" defaultRowHeight="12.75"/>
  <cols>
    <col min="1" max="1" width="4.28125" style="114" customWidth="1"/>
    <col min="2" max="2" width="16.421875" style="114" customWidth="1"/>
    <col min="3" max="3" width="24.28125" style="114" customWidth="1"/>
    <col min="4" max="5" width="12.421875" style="136" customWidth="1"/>
    <col min="6" max="6" width="20.421875" style="127" customWidth="1"/>
    <col min="7" max="7" width="13.7109375" style="137" customWidth="1"/>
    <col min="8" max="8" width="12.57421875" style="127" customWidth="1"/>
    <col min="9" max="9" width="20.140625" style="109" customWidth="1"/>
    <col min="10" max="16384" width="9.140625" style="114" customWidth="1"/>
  </cols>
  <sheetData>
    <row r="1" ht="13.5">
      <c r="I1" s="179" t="s">
        <v>633</v>
      </c>
    </row>
    <row r="2" ht="13.5">
      <c r="I2" s="179" t="s">
        <v>610</v>
      </c>
    </row>
    <row r="3" ht="13.5">
      <c r="I3" s="179" t="s">
        <v>629</v>
      </c>
    </row>
    <row r="4" spans="1:9" s="7" customFormat="1" ht="12" customHeight="1">
      <c r="A4" s="2"/>
      <c r="B4" s="3"/>
      <c r="C4" s="71"/>
      <c r="E4" s="4"/>
      <c r="F4" s="57"/>
      <c r="G4" s="5"/>
      <c r="H4" s="6"/>
      <c r="I4" s="3"/>
    </row>
    <row r="5" spans="1:9" s="7" customFormat="1" ht="12" customHeight="1">
      <c r="A5" s="1" t="s">
        <v>43</v>
      </c>
      <c r="B5" s="3"/>
      <c r="C5" s="3"/>
      <c r="D5" s="3"/>
      <c r="E5" s="4"/>
      <c r="F5" s="57"/>
      <c r="G5" s="5"/>
      <c r="H5" s="6"/>
      <c r="I5" s="3"/>
    </row>
    <row r="6" spans="1:9" s="7" customFormat="1" ht="12" customHeight="1">
      <c r="A6" s="1" t="s">
        <v>38</v>
      </c>
      <c r="B6" s="3"/>
      <c r="C6" s="3"/>
      <c r="D6" s="3"/>
      <c r="E6" s="4"/>
      <c r="F6" s="57"/>
      <c r="G6" s="5"/>
      <c r="H6" s="6"/>
      <c r="I6" s="3"/>
    </row>
    <row r="7" spans="4:9" s="7" customFormat="1" ht="12" customHeight="1" thickBot="1">
      <c r="D7" s="98"/>
      <c r="E7" s="98"/>
      <c r="F7" s="22"/>
      <c r="G7" s="99"/>
      <c r="H7" s="22"/>
      <c r="I7" s="3"/>
    </row>
    <row r="8" spans="1:9" s="71" customFormat="1" ht="94.5">
      <c r="A8" s="259" t="s">
        <v>44</v>
      </c>
      <c r="B8" s="260" t="s">
        <v>480</v>
      </c>
      <c r="C8" s="260" t="s">
        <v>673</v>
      </c>
      <c r="D8" s="337" t="s">
        <v>699</v>
      </c>
      <c r="E8" s="337"/>
      <c r="F8" s="260" t="s">
        <v>47</v>
      </c>
      <c r="G8" s="338" t="s">
        <v>48</v>
      </c>
      <c r="H8" s="340"/>
      <c r="I8" s="285" t="s">
        <v>393</v>
      </c>
    </row>
    <row r="9" spans="1:9" s="13" customFormat="1" ht="18" customHeight="1" thickBot="1">
      <c r="A9" s="261"/>
      <c r="B9" s="141"/>
      <c r="C9" s="141"/>
      <c r="D9" s="258" t="s">
        <v>49</v>
      </c>
      <c r="E9" s="262" t="s">
        <v>50</v>
      </c>
      <c r="F9" s="141"/>
      <c r="G9" s="258" t="s">
        <v>49</v>
      </c>
      <c r="H9" s="303" t="s">
        <v>50</v>
      </c>
      <c r="I9" s="292"/>
    </row>
    <row r="10" spans="1:9" s="13" customFormat="1" ht="27">
      <c r="A10" s="128">
        <v>1</v>
      </c>
      <c r="B10" s="150" t="s">
        <v>674</v>
      </c>
      <c r="C10" s="150" t="s">
        <v>542</v>
      </c>
      <c r="D10" s="131">
        <v>1339</v>
      </c>
      <c r="E10" s="41">
        <f>D10*30.126</f>
        <v>40338.714</v>
      </c>
      <c r="F10" s="174" t="s">
        <v>539</v>
      </c>
      <c r="G10" s="131">
        <v>1591</v>
      </c>
      <c r="H10" s="41">
        <f>G10*30.126</f>
        <v>47930.466</v>
      </c>
      <c r="I10" s="129" t="s">
        <v>403</v>
      </c>
    </row>
    <row r="11" spans="1:9" s="13" customFormat="1" ht="27">
      <c r="A11" s="8">
        <v>2</v>
      </c>
      <c r="B11" s="75" t="s">
        <v>674</v>
      </c>
      <c r="C11" s="75" t="s">
        <v>321</v>
      </c>
      <c r="D11" s="12">
        <v>1727</v>
      </c>
      <c r="E11" s="26">
        <f>D11*30.126</f>
        <v>52027.602</v>
      </c>
      <c r="F11" s="61" t="s">
        <v>540</v>
      </c>
      <c r="G11" s="12">
        <v>3546</v>
      </c>
      <c r="H11" s="26">
        <f>G11*30.126</f>
        <v>106826.796</v>
      </c>
      <c r="I11" s="9" t="s">
        <v>403</v>
      </c>
    </row>
    <row r="12" spans="1:9" s="116" customFormat="1" ht="27.75" thickBot="1">
      <c r="A12" s="8">
        <v>3</v>
      </c>
      <c r="B12" s="75" t="s">
        <v>674</v>
      </c>
      <c r="C12" s="75" t="s">
        <v>543</v>
      </c>
      <c r="D12" s="12">
        <v>8929.6</v>
      </c>
      <c r="E12" s="26">
        <f>D12*30.126</f>
        <v>269013.12960000004</v>
      </c>
      <c r="F12" s="61" t="s">
        <v>541</v>
      </c>
      <c r="G12" s="12">
        <v>10766</v>
      </c>
      <c r="H12" s="26">
        <f>G12*30.126</f>
        <v>324336.516</v>
      </c>
      <c r="I12" s="9" t="s">
        <v>403</v>
      </c>
    </row>
    <row r="13" spans="1:9" s="116" customFormat="1" ht="14.25" thickBot="1">
      <c r="A13" s="45"/>
      <c r="B13" s="45"/>
      <c r="C13" s="78" t="s">
        <v>471</v>
      </c>
      <c r="D13" s="100"/>
      <c r="E13" s="100"/>
      <c r="F13" s="80"/>
      <c r="G13" s="68">
        <f>SUM(G10,G11,G12)</f>
        <v>15903</v>
      </c>
      <c r="H13" s="60">
        <f>G13*30.126</f>
        <v>479093.778</v>
      </c>
      <c r="I13" s="109"/>
    </row>
    <row r="14" spans="1:7" ht="13.5" customHeight="1">
      <c r="A14" s="30" t="s">
        <v>458</v>
      </c>
      <c r="C14" s="132"/>
      <c r="D14" s="133"/>
      <c r="E14" s="133"/>
      <c r="G14" s="112"/>
    </row>
    <row r="15" spans="1:7" ht="13.5" customHeight="1">
      <c r="A15" s="22" t="s">
        <v>529</v>
      </c>
      <c r="C15" s="132"/>
      <c r="D15" s="133"/>
      <c r="E15" s="133"/>
      <c r="G15" s="134"/>
    </row>
    <row r="16" spans="1:7" ht="13.5" customHeight="1">
      <c r="A16" s="7" t="s">
        <v>460</v>
      </c>
      <c r="C16" s="135"/>
      <c r="G16" s="112"/>
    </row>
    <row r="17" spans="3:7" ht="13.5" customHeight="1">
      <c r="C17" s="135"/>
      <c r="G17" s="134"/>
    </row>
    <row r="18" spans="1:7" ht="13.5">
      <c r="A18" s="121"/>
      <c r="C18" s="132"/>
      <c r="G18" s="112"/>
    </row>
    <row r="19" ht="13.5">
      <c r="G19" s="134"/>
    </row>
    <row r="20" spans="3:7" ht="13.5">
      <c r="C20" s="132"/>
      <c r="G20" s="112"/>
    </row>
    <row r="21" ht="13.5">
      <c r="G21" s="134"/>
    </row>
    <row r="22" spans="3:7" ht="13.5">
      <c r="C22" s="132"/>
      <c r="G22" s="112"/>
    </row>
    <row r="23" ht="13.5">
      <c r="G23" s="134"/>
    </row>
    <row r="24" spans="3:7" ht="13.5">
      <c r="C24" s="132"/>
      <c r="G24" s="112"/>
    </row>
    <row r="25" spans="3:7" ht="13.5">
      <c r="C25" s="132"/>
      <c r="G25" s="134"/>
    </row>
    <row r="26" ht="13.5">
      <c r="C26" s="132"/>
    </row>
    <row r="27" spans="3:7" ht="13.5">
      <c r="C27" s="132"/>
      <c r="G27" s="112"/>
    </row>
    <row r="28" spans="3:7" ht="13.5">
      <c r="C28" s="132"/>
      <c r="G28" s="134"/>
    </row>
    <row r="29" spans="3:7" ht="13.5">
      <c r="C29" s="132"/>
      <c r="D29" s="138"/>
      <c r="E29" s="138"/>
      <c r="G29" s="112"/>
    </row>
    <row r="30" ht="13.5">
      <c r="G30" s="134"/>
    </row>
    <row r="31" spans="3:7" ht="13.5">
      <c r="C31" s="132"/>
      <c r="G31" s="112"/>
    </row>
    <row r="32" spans="3:7" ht="13.5">
      <c r="C32" s="135"/>
      <c r="D32" s="114"/>
      <c r="E32" s="114"/>
      <c r="G32" s="134"/>
    </row>
    <row r="33" spans="3:7" ht="13.5">
      <c r="C33" s="132"/>
      <c r="D33" s="138"/>
      <c r="E33" s="138"/>
      <c r="G33" s="112"/>
    </row>
    <row r="34" ht="13.5">
      <c r="G34" s="134"/>
    </row>
    <row r="35" spans="3:7" ht="13.5">
      <c r="C35" s="132"/>
      <c r="D35" s="138"/>
      <c r="E35" s="138"/>
      <c r="G35" s="112"/>
    </row>
    <row r="36" ht="13.5">
      <c r="G36" s="134"/>
    </row>
    <row r="37" spans="3:7" ht="13.5">
      <c r="C37" s="132"/>
      <c r="D37" s="138"/>
      <c r="E37" s="138"/>
      <c r="G37" s="112"/>
    </row>
    <row r="38" ht="13.5">
      <c r="G38" s="134"/>
    </row>
    <row r="39" spans="3:7" ht="13.5">
      <c r="C39" s="132"/>
      <c r="D39" s="137"/>
      <c r="E39" s="137"/>
      <c r="G39" s="112"/>
    </row>
    <row r="40" ht="13.5">
      <c r="G40" s="134"/>
    </row>
    <row r="41" spans="3:7" ht="13.5">
      <c r="C41" s="132"/>
      <c r="D41" s="138"/>
      <c r="E41" s="138"/>
      <c r="G41" s="112"/>
    </row>
    <row r="42" ht="13.5">
      <c r="G42" s="134"/>
    </row>
    <row r="43" spans="3:7" ht="13.5">
      <c r="C43" s="132"/>
      <c r="D43" s="133"/>
      <c r="E43" s="133"/>
      <c r="G43" s="112"/>
    </row>
    <row r="44" spans="3:7" ht="13.5">
      <c r="C44" s="132"/>
      <c r="G44" s="134"/>
    </row>
    <row r="45" ht="13.5">
      <c r="C45" s="139"/>
    </row>
    <row r="46" spans="3:7" ht="13.5">
      <c r="C46" s="132"/>
      <c r="G46" s="112"/>
    </row>
  </sheetData>
  <mergeCells count="2">
    <mergeCell ref="D8:E8"/>
    <mergeCell ref="G8:H8"/>
  </mergeCells>
  <printOptions/>
  <pageMargins left="0.5905511811023623" right="0.5905511811023623" top="0.1968503937007874"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7"/>
  <sheetViews>
    <sheetView workbookViewId="0" topLeftCell="A1">
      <selection activeCell="J17" sqref="J17"/>
    </sheetView>
  </sheetViews>
  <sheetFormatPr defaultColWidth="9.140625" defaultRowHeight="12.75"/>
  <cols>
    <col min="1" max="1" width="5.00390625" style="22" customWidth="1"/>
    <col min="2" max="2" width="15.57421875" style="7" customWidth="1"/>
    <col min="3" max="3" width="40.421875" style="7" customWidth="1"/>
    <col min="4" max="4" width="11.00390625" style="6" customWidth="1"/>
    <col min="5" max="5" width="12.28125" style="22" customWidth="1"/>
    <col min="6" max="6" width="19.7109375" style="22" customWidth="1"/>
    <col min="7" max="7" width="9.57421875" style="6" customWidth="1"/>
    <col min="8" max="8" width="8.28125" style="25" customWidth="1"/>
    <col min="9" max="9" width="14.00390625" style="3" customWidth="1"/>
    <col min="10" max="16384" width="9.140625" style="7" customWidth="1"/>
  </cols>
  <sheetData>
    <row r="1" ht="13.5">
      <c r="I1" s="179" t="s">
        <v>613</v>
      </c>
    </row>
    <row r="2" ht="13.5">
      <c r="I2" s="179" t="s">
        <v>610</v>
      </c>
    </row>
    <row r="3" ht="13.5">
      <c r="I3" s="179" t="s">
        <v>611</v>
      </c>
    </row>
    <row r="4" spans="1:6" ht="12" customHeight="1">
      <c r="A4" s="2"/>
      <c r="B4" s="3"/>
      <c r="C4" s="71"/>
      <c r="D4" s="4"/>
      <c r="E4" s="29"/>
      <c r="F4" s="154"/>
    </row>
    <row r="5" spans="1:6" ht="12" customHeight="1">
      <c r="A5" s="1" t="s">
        <v>43</v>
      </c>
      <c r="B5" s="3"/>
      <c r="C5" s="3"/>
      <c r="D5" s="4"/>
      <c r="E5" s="29"/>
      <c r="F5" s="154"/>
    </row>
    <row r="6" spans="1:6" ht="12" customHeight="1">
      <c r="A6" s="1" t="s">
        <v>38</v>
      </c>
      <c r="B6" s="3"/>
      <c r="C6" s="3"/>
      <c r="D6" s="4"/>
      <c r="E6" s="29"/>
      <c r="F6" s="154"/>
    </row>
    <row r="7" spans="1:6" ht="12" customHeight="1" thickBot="1">
      <c r="A7" s="2"/>
      <c r="B7" s="3"/>
      <c r="C7" s="3"/>
      <c r="D7" s="4"/>
      <c r="E7" s="29"/>
      <c r="F7" s="154"/>
    </row>
    <row r="8" spans="1:9" ht="135">
      <c r="A8" s="318" t="s">
        <v>44</v>
      </c>
      <c r="B8" s="34" t="s">
        <v>462</v>
      </c>
      <c r="C8" s="34" t="s">
        <v>46</v>
      </c>
      <c r="D8" s="322" t="s">
        <v>457</v>
      </c>
      <c r="E8" s="323"/>
      <c r="F8" s="34" t="s">
        <v>47</v>
      </c>
      <c r="G8" s="320" t="s">
        <v>48</v>
      </c>
      <c r="H8" s="321"/>
      <c r="I8" s="285" t="s">
        <v>393</v>
      </c>
    </row>
    <row r="9" spans="1:9" ht="14.25" thickBot="1">
      <c r="A9" s="319"/>
      <c r="B9" s="252"/>
      <c r="C9" s="252"/>
      <c r="D9" s="253" t="s">
        <v>49</v>
      </c>
      <c r="E9" s="254" t="s">
        <v>50</v>
      </c>
      <c r="F9" s="158"/>
      <c r="G9" s="255" t="s">
        <v>49</v>
      </c>
      <c r="H9" s="256" t="s">
        <v>50</v>
      </c>
      <c r="I9" s="286"/>
    </row>
    <row r="10" spans="1:9" s="13" customFormat="1" ht="125.25" customHeight="1" thickBot="1">
      <c r="A10" s="128">
        <v>1</v>
      </c>
      <c r="B10" s="129" t="s">
        <v>463</v>
      </c>
      <c r="C10" s="283" t="s">
        <v>464</v>
      </c>
      <c r="D10" s="42">
        <v>2108.37</v>
      </c>
      <c r="E10" s="162">
        <f>D10*30.126</f>
        <v>63516.75462</v>
      </c>
      <c r="F10" s="284" t="s">
        <v>256</v>
      </c>
      <c r="G10" s="42">
        <v>2200</v>
      </c>
      <c r="H10" s="162">
        <f>G10*30.126</f>
        <v>66277.2</v>
      </c>
      <c r="I10" s="33" t="s">
        <v>401</v>
      </c>
    </row>
    <row r="11" spans="1:9" s="13" customFormat="1" ht="15" customHeight="1" thickBot="1">
      <c r="A11" s="2"/>
      <c r="B11" s="3"/>
      <c r="C11" s="78" t="s">
        <v>75</v>
      </c>
      <c r="D11" s="149"/>
      <c r="E11" s="80"/>
      <c r="F11" s="80"/>
      <c r="G11" s="68">
        <f>SUM(G10:G10)</f>
        <v>2200</v>
      </c>
      <c r="H11" s="81">
        <f>G11*30.126</f>
        <v>66277.2</v>
      </c>
      <c r="I11" s="3"/>
    </row>
    <row r="12" spans="1:9" s="16" customFormat="1" ht="12" customHeight="1">
      <c r="A12" s="30" t="s">
        <v>458</v>
      </c>
      <c r="B12" s="23"/>
      <c r="C12" s="7"/>
      <c r="D12" s="6"/>
      <c r="E12" s="22"/>
      <c r="F12" s="22"/>
      <c r="G12" s="6"/>
      <c r="H12" s="28"/>
      <c r="I12" s="278"/>
    </row>
    <row r="13" spans="1:9" s="16" customFormat="1" ht="12" customHeight="1">
      <c r="A13" s="22" t="s">
        <v>459</v>
      </c>
      <c r="B13" s="23"/>
      <c r="C13" s="7"/>
      <c r="D13" s="6"/>
      <c r="E13" s="22"/>
      <c r="F13" s="22"/>
      <c r="G13" s="6"/>
      <c r="H13" s="28"/>
      <c r="I13" s="278"/>
    </row>
    <row r="14" spans="1:9" s="13" customFormat="1" ht="12" customHeight="1">
      <c r="A14" s="7" t="s">
        <v>460</v>
      </c>
      <c r="B14" s="7"/>
      <c r="C14" s="7"/>
      <c r="D14" s="6"/>
      <c r="E14" s="22"/>
      <c r="F14" s="22"/>
      <c r="G14" s="6"/>
      <c r="H14" s="25"/>
      <c r="I14" s="3"/>
    </row>
    <row r="15" spans="1:9" s="13" customFormat="1" ht="12" customHeight="1">
      <c r="A15" s="22"/>
      <c r="B15" s="7"/>
      <c r="C15" s="7"/>
      <c r="D15" s="6"/>
      <c r="E15" s="22"/>
      <c r="F15" s="22"/>
      <c r="G15" s="6"/>
      <c r="H15" s="25"/>
      <c r="I15" s="3"/>
    </row>
    <row r="16" spans="1:9" s="13" customFormat="1" ht="12" customHeight="1">
      <c r="A16" s="22"/>
      <c r="B16" s="7"/>
      <c r="C16" s="7"/>
      <c r="D16" s="6"/>
      <c r="E16" s="22"/>
      <c r="F16" s="22"/>
      <c r="G16" s="6"/>
      <c r="H16" s="25"/>
      <c r="I16" s="3"/>
    </row>
    <row r="17" spans="1:9" s="13" customFormat="1" ht="12" customHeight="1">
      <c r="A17" s="22"/>
      <c r="B17" s="7"/>
      <c r="C17" s="7"/>
      <c r="D17" s="6"/>
      <c r="E17" s="22"/>
      <c r="F17" s="22"/>
      <c r="G17" s="6"/>
      <c r="H17" s="25"/>
      <c r="I17" s="3"/>
    </row>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sheetData>
  <mergeCells count="3">
    <mergeCell ref="A8:A9"/>
    <mergeCell ref="G8:H8"/>
    <mergeCell ref="D8:E8"/>
  </mergeCells>
  <printOptions/>
  <pageMargins left="0.5905511811023623" right="0.5905511811023623" top="0.1968503937007874" bottom="0.1968503937007874" header="0.5118110236220472" footer="0.5118110236220472"/>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I60"/>
  <sheetViews>
    <sheetView workbookViewId="0" topLeftCell="A21">
      <selection activeCell="I10" sqref="I10"/>
    </sheetView>
  </sheetViews>
  <sheetFormatPr defaultColWidth="9.140625" defaultRowHeight="12.75"/>
  <cols>
    <col min="1" max="1" width="5.00390625" style="22" customWidth="1"/>
    <col min="2" max="2" width="11.57421875" style="7" customWidth="1"/>
    <col min="3" max="3" width="34.7109375" style="23" customWidth="1"/>
    <col min="4" max="4" width="9.28125" style="6" customWidth="1"/>
    <col min="5" max="5" width="9.28125" style="25" customWidth="1"/>
    <col min="6" max="6" width="30.7109375" style="23" customWidth="1"/>
    <col min="7" max="7" width="11.421875" style="6" customWidth="1"/>
    <col min="8" max="8" width="10.00390625" style="25" customWidth="1"/>
    <col min="9" max="9" width="11.8515625" style="3" customWidth="1"/>
    <col min="10" max="16384" width="11.8515625" style="7" customWidth="1"/>
  </cols>
  <sheetData>
    <row r="1" ht="13.5">
      <c r="I1" s="179" t="s">
        <v>634</v>
      </c>
    </row>
    <row r="2" ht="13.5">
      <c r="I2" s="179" t="s">
        <v>610</v>
      </c>
    </row>
    <row r="3" ht="13.5">
      <c r="I3" s="179" t="s">
        <v>635</v>
      </c>
    </row>
    <row r="4" spans="1:6" ht="12" customHeight="1">
      <c r="A4" s="2"/>
      <c r="B4" s="3"/>
      <c r="C4" s="147"/>
      <c r="D4" s="4"/>
      <c r="E4" s="57"/>
      <c r="F4" s="3"/>
    </row>
    <row r="5" spans="1:6" ht="12" customHeight="1">
      <c r="A5" s="1" t="s">
        <v>43</v>
      </c>
      <c r="B5" s="3"/>
      <c r="C5" s="3"/>
      <c r="D5" s="4"/>
      <c r="E5" s="57"/>
      <c r="F5" s="3"/>
    </row>
    <row r="6" spans="1:6" ht="12" customHeight="1">
      <c r="A6" s="1" t="s">
        <v>38</v>
      </c>
      <c r="B6" s="3"/>
      <c r="C6" s="3"/>
      <c r="D6" s="4"/>
      <c r="E6" s="57"/>
      <c r="F6" s="3"/>
    </row>
    <row r="7" spans="1:6" ht="12" customHeight="1" thickBot="1">
      <c r="A7" s="2"/>
      <c r="B7" s="3"/>
      <c r="C7" s="3"/>
      <c r="D7" s="4"/>
      <c r="E7" s="57"/>
      <c r="F7" s="3"/>
    </row>
    <row r="8" spans="1:9" ht="162">
      <c r="A8" s="331" t="s">
        <v>44</v>
      </c>
      <c r="B8" s="35" t="s">
        <v>45</v>
      </c>
      <c r="C8" s="35" t="s">
        <v>46</v>
      </c>
      <c r="D8" s="330" t="s">
        <v>699</v>
      </c>
      <c r="E8" s="330"/>
      <c r="F8" s="35" t="s">
        <v>47</v>
      </c>
      <c r="G8" s="333" t="s">
        <v>48</v>
      </c>
      <c r="H8" s="333"/>
      <c r="I8" s="285" t="s">
        <v>393</v>
      </c>
    </row>
    <row r="9" spans="1:9" ht="14.25" thickBot="1">
      <c r="A9" s="332"/>
      <c r="B9" s="171"/>
      <c r="C9" s="171"/>
      <c r="D9" s="169" t="s">
        <v>49</v>
      </c>
      <c r="E9" s="172" t="s">
        <v>50</v>
      </c>
      <c r="F9" s="190"/>
      <c r="G9" s="96" t="s">
        <v>49</v>
      </c>
      <c r="H9" s="297" t="s">
        <v>50</v>
      </c>
      <c r="I9" s="292"/>
    </row>
    <row r="10" spans="1:9" s="13" customFormat="1" ht="67.5">
      <c r="A10" s="128">
        <v>1</v>
      </c>
      <c r="B10" s="129" t="s">
        <v>17</v>
      </c>
      <c r="C10" s="130" t="s">
        <v>18</v>
      </c>
      <c r="D10" s="131">
        <v>5800</v>
      </c>
      <c r="E10" s="41">
        <f>D10*30.126</f>
        <v>174730.80000000002</v>
      </c>
      <c r="F10" s="129" t="s">
        <v>19</v>
      </c>
      <c r="G10" s="131">
        <v>6510</v>
      </c>
      <c r="H10" s="41">
        <f>G10*30.126</f>
        <v>196120.26</v>
      </c>
      <c r="I10" s="129" t="s">
        <v>398</v>
      </c>
    </row>
    <row r="11" spans="1:9" s="13" customFormat="1" ht="229.5">
      <c r="A11" s="8">
        <v>2</v>
      </c>
      <c r="B11" s="9" t="s">
        <v>20</v>
      </c>
      <c r="C11" s="10" t="s">
        <v>204</v>
      </c>
      <c r="D11" s="12">
        <v>19200</v>
      </c>
      <c r="E11" s="26">
        <f aca="true" t="shared" si="0" ref="E11:E23">D11*30.126</f>
        <v>578419.2000000001</v>
      </c>
      <c r="F11" s="9" t="s">
        <v>21</v>
      </c>
      <c r="G11" s="12">
        <v>20098</v>
      </c>
      <c r="H11" s="26">
        <f aca="true" t="shared" si="1" ref="H11:H23">G11*30.126</f>
        <v>605472.348</v>
      </c>
      <c r="I11" s="9" t="s">
        <v>395</v>
      </c>
    </row>
    <row r="12" spans="1:9" s="16" customFormat="1" ht="52.5" customHeight="1">
      <c r="A12" s="8">
        <v>3</v>
      </c>
      <c r="B12" s="9" t="s">
        <v>22</v>
      </c>
      <c r="C12" s="14" t="s">
        <v>23</v>
      </c>
      <c r="D12" s="12">
        <v>9057.28</v>
      </c>
      <c r="E12" s="26">
        <f t="shared" si="0"/>
        <v>272859.61728</v>
      </c>
      <c r="F12" s="201" t="s">
        <v>24</v>
      </c>
      <c r="G12" s="15">
        <v>9607</v>
      </c>
      <c r="H12" s="26">
        <f t="shared" si="1"/>
        <v>289420.482</v>
      </c>
      <c r="I12" s="9" t="s">
        <v>396</v>
      </c>
    </row>
    <row r="13" spans="1:9" s="16" customFormat="1" ht="94.5">
      <c r="A13" s="8">
        <v>4</v>
      </c>
      <c r="B13" s="9" t="s">
        <v>22</v>
      </c>
      <c r="C13" s="14" t="s">
        <v>25</v>
      </c>
      <c r="D13" s="12">
        <v>11243.52</v>
      </c>
      <c r="E13" s="26">
        <f t="shared" si="0"/>
        <v>338722.28352000006</v>
      </c>
      <c r="F13" s="201" t="s">
        <v>283</v>
      </c>
      <c r="G13" s="12">
        <v>11803</v>
      </c>
      <c r="H13" s="26">
        <f t="shared" si="1"/>
        <v>355577.178</v>
      </c>
      <c r="I13" s="9" t="s">
        <v>396</v>
      </c>
    </row>
    <row r="14" spans="1:9" s="13" customFormat="1" ht="67.5">
      <c r="A14" s="8">
        <v>5</v>
      </c>
      <c r="B14" s="9" t="s">
        <v>26</v>
      </c>
      <c r="C14" s="10" t="s">
        <v>205</v>
      </c>
      <c r="D14" s="12">
        <v>14605.32</v>
      </c>
      <c r="E14" s="26">
        <f t="shared" si="0"/>
        <v>439999.87032</v>
      </c>
      <c r="F14" s="9" t="s">
        <v>27</v>
      </c>
      <c r="G14" s="12">
        <v>15448</v>
      </c>
      <c r="H14" s="26">
        <f t="shared" si="1"/>
        <v>465386.44800000003</v>
      </c>
      <c r="I14" s="9" t="s">
        <v>395</v>
      </c>
    </row>
    <row r="15" spans="1:9" s="13" customFormat="1" ht="108">
      <c r="A15" s="8">
        <v>6</v>
      </c>
      <c r="B15" s="9" t="s">
        <v>28</v>
      </c>
      <c r="C15" s="10" t="s">
        <v>206</v>
      </c>
      <c r="D15" s="12">
        <v>8200</v>
      </c>
      <c r="E15" s="26">
        <f t="shared" si="0"/>
        <v>247033.2</v>
      </c>
      <c r="F15" s="9" t="s">
        <v>29</v>
      </c>
      <c r="G15" s="12">
        <v>9195</v>
      </c>
      <c r="H15" s="26">
        <f t="shared" si="1"/>
        <v>277008.57</v>
      </c>
      <c r="I15" s="9" t="s">
        <v>395</v>
      </c>
    </row>
    <row r="16" spans="1:9" s="13" customFormat="1" ht="67.5">
      <c r="A16" s="8">
        <v>7</v>
      </c>
      <c r="B16" s="9" t="s">
        <v>30</v>
      </c>
      <c r="C16" s="10" t="s">
        <v>388</v>
      </c>
      <c r="D16" s="12">
        <v>1792.47</v>
      </c>
      <c r="E16" s="26">
        <f t="shared" si="0"/>
        <v>53999.95122</v>
      </c>
      <c r="F16" s="9" t="s">
        <v>284</v>
      </c>
      <c r="G16" s="12">
        <v>4819</v>
      </c>
      <c r="H16" s="26">
        <f t="shared" si="1"/>
        <v>145177.19400000002</v>
      </c>
      <c r="I16" s="296" t="s">
        <v>397</v>
      </c>
    </row>
    <row r="17" spans="1:9" s="143" customFormat="1" ht="54">
      <c r="A17" s="145">
        <v>8</v>
      </c>
      <c r="B17" s="142" t="s">
        <v>31</v>
      </c>
      <c r="C17" s="144" t="s">
        <v>188</v>
      </c>
      <c r="D17" s="12">
        <v>850</v>
      </c>
      <c r="E17" s="26">
        <f t="shared" si="0"/>
        <v>25607.100000000002</v>
      </c>
      <c r="F17" s="142" t="s">
        <v>189</v>
      </c>
      <c r="G17" s="12">
        <v>1436</v>
      </c>
      <c r="H17" s="26">
        <f t="shared" si="1"/>
        <v>43260.936</v>
      </c>
      <c r="I17" s="9" t="s">
        <v>398</v>
      </c>
    </row>
    <row r="18" spans="1:9" s="13" customFormat="1" ht="40.5">
      <c r="A18" s="8">
        <v>9</v>
      </c>
      <c r="B18" s="9" t="s">
        <v>190</v>
      </c>
      <c r="C18" s="10" t="s">
        <v>191</v>
      </c>
      <c r="D18" s="12">
        <v>170</v>
      </c>
      <c r="E18" s="26">
        <f t="shared" si="0"/>
        <v>5121.42</v>
      </c>
      <c r="F18" s="9" t="s">
        <v>192</v>
      </c>
      <c r="G18" s="12">
        <v>727</v>
      </c>
      <c r="H18" s="26">
        <f t="shared" si="1"/>
        <v>21901.602000000003</v>
      </c>
      <c r="I18" s="9" t="s">
        <v>409</v>
      </c>
    </row>
    <row r="19" spans="1:9" s="13" customFormat="1" ht="81">
      <c r="A19" s="8">
        <v>10</v>
      </c>
      <c r="B19" s="9" t="s">
        <v>193</v>
      </c>
      <c r="C19" s="10" t="s">
        <v>194</v>
      </c>
      <c r="D19" s="12">
        <v>395</v>
      </c>
      <c r="E19" s="26">
        <f t="shared" si="0"/>
        <v>11899.77</v>
      </c>
      <c r="F19" s="9" t="s">
        <v>195</v>
      </c>
      <c r="G19" s="12">
        <v>953</v>
      </c>
      <c r="H19" s="26">
        <f t="shared" si="1"/>
        <v>28710.078</v>
      </c>
      <c r="I19" s="9" t="s">
        <v>398</v>
      </c>
    </row>
    <row r="20" spans="1:9" s="13" customFormat="1" ht="148.5">
      <c r="A20" s="8">
        <v>11</v>
      </c>
      <c r="B20" s="61" t="s">
        <v>196</v>
      </c>
      <c r="C20" s="10" t="s">
        <v>389</v>
      </c>
      <c r="D20" s="12">
        <v>15000</v>
      </c>
      <c r="E20" s="26">
        <f t="shared" si="0"/>
        <v>451890</v>
      </c>
      <c r="F20" s="9" t="s">
        <v>197</v>
      </c>
      <c r="G20" s="12">
        <v>16177</v>
      </c>
      <c r="H20" s="26">
        <f t="shared" si="1"/>
        <v>487348.302</v>
      </c>
      <c r="I20" s="9" t="s">
        <v>395</v>
      </c>
    </row>
    <row r="21" spans="1:9" s="13" customFormat="1" ht="165" customHeight="1">
      <c r="A21" s="8">
        <v>12</v>
      </c>
      <c r="B21" s="9" t="s">
        <v>198</v>
      </c>
      <c r="C21" s="10" t="s">
        <v>390</v>
      </c>
      <c r="D21" s="12">
        <v>4945.36</v>
      </c>
      <c r="E21" s="26">
        <f t="shared" si="0"/>
        <v>148983.91535999998</v>
      </c>
      <c r="F21" s="9" t="s">
        <v>199</v>
      </c>
      <c r="G21" s="12">
        <v>6125</v>
      </c>
      <c r="H21" s="26">
        <f t="shared" si="1"/>
        <v>184521.75</v>
      </c>
      <c r="I21" s="9" t="s">
        <v>410</v>
      </c>
    </row>
    <row r="22" spans="1:9" s="13" customFormat="1" ht="54">
      <c r="A22" s="8">
        <v>13</v>
      </c>
      <c r="B22" s="9" t="s">
        <v>200</v>
      </c>
      <c r="C22" s="10" t="s">
        <v>413</v>
      </c>
      <c r="D22" s="12">
        <v>2010</v>
      </c>
      <c r="E22" s="26">
        <f t="shared" si="0"/>
        <v>60553.26</v>
      </c>
      <c r="F22" s="9" t="s">
        <v>201</v>
      </c>
      <c r="G22" s="12">
        <v>2657</v>
      </c>
      <c r="H22" s="26">
        <f t="shared" si="1"/>
        <v>80044.782</v>
      </c>
      <c r="I22" s="9" t="s">
        <v>405</v>
      </c>
    </row>
    <row r="23" spans="1:9" s="13" customFormat="1" ht="216.75" customHeight="1" thickBot="1">
      <c r="A23" s="8">
        <v>14</v>
      </c>
      <c r="B23" s="9" t="s">
        <v>202</v>
      </c>
      <c r="C23" s="19" t="s">
        <v>414</v>
      </c>
      <c r="D23" s="20">
        <v>15800</v>
      </c>
      <c r="E23" s="27">
        <f t="shared" si="0"/>
        <v>475990.80000000005</v>
      </c>
      <c r="F23" s="18" t="s">
        <v>203</v>
      </c>
      <c r="G23" s="20">
        <v>16922</v>
      </c>
      <c r="H23" s="27">
        <f t="shared" si="1"/>
        <v>509792.172</v>
      </c>
      <c r="I23" s="9" t="s">
        <v>395</v>
      </c>
    </row>
    <row r="24" spans="1:9" s="13" customFormat="1" ht="14.25" thickBot="1">
      <c r="A24" s="31"/>
      <c r="B24" s="44"/>
      <c r="C24" s="148" t="s">
        <v>75</v>
      </c>
      <c r="D24" s="149"/>
      <c r="E24" s="91"/>
      <c r="F24" s="194"/>
      <c r="G24" s="68">
        <f>SUM(G10:G23)</f>
        <v>122477</v>
      </c>
      <c r="H24" s="81">
        <f>G24*30.126</f>
        <v>3689742.102</v>
      </c>
      <c r="I24" s="3"/>
    </row>
    <row r="25" spans="1:9" s="13" customFormat="1" ht="15" customHeight="1">
      <c r="A25" s="30" t="s">
        <v>458</v>
      </c>
      <c r="B25" s="53"/>
      <c r="C25" s="23"/>
      <c r="D25" s="6"/>
      <c r="E25" s="25"/>
      <c r="F25" s="23"/>
      <c r="G25" s="6"/>
      <c r="H25" s="28"/>
      <c r="I25" s="3"/>
    </row>
    <row r="26" spans="1:9" s="13" customFormat="1" ht="15" customHeight="1">
      <c r="A26" s="22" t="s">
        <v>459</v>
      </c>
      <c r="B26" s="53"/>
      <c r="C26" s="23"/>
      <c r="D26" s="6"/>
      <c r="E26" s="25"/>
      <c r="F26" s="23"/>
      <c r="G26" s="6"/>
      <c r="H26" s="28"/>
      <c r="I26" s="3"/>
    </row>
    <row r="27" spans="1:9" s="13" customFormat="1" ht="15" customHeight="1">
      <c r="A27" s="7" t="s">
        <v>460</v>
      </c>
      <c r="B27" s="54"/>
      <c r="C27" s="23"/>
      <c r="D27" s="6"/>
      <c r="E27" s="25"/>
      <c r="F27" s="23"/>
      <c r="G27" s="6"/>
      <c r="H27" s="28"/>
      <c r="I27" s="3"/>
    </row>
    <row r="28" spans="1:9" s="13" customFormat="1" ht="15" customHeight="1">
      <c r="A28" s="31" t="s">
        <v>461</v>
      </c>
      <c r="B28" s="54"/>
      <c r="C28" s="23"/>
      <c r="D28" s="6"/>
      <c r="E28" s="25"/>
      <c r="F28" s="23"/>
      <c r="G28" s="6"/>
      <c r="H28" s="25"/>
      <c r="I28" s="3"/>
    </row>
    <row r="29" spans="1:9" s="13" customFormat="1" ht="15" customHeight="1">
      <c r="A29" s="31"/>
      <c r="B29" s="54"/>
      <c r="C29" s="23"/>
      <c r="D29" s="6"/>
      <c r="E29" s="25"/>
      <c r="F29" s="23"/>
      <c r="G29" s="6"/>
      <c r="H29" s="25"/>
      <c r="I29" s="3"/>
    </row>
    <row r="30" spans="1:9" s="13" customFormat="1" ht="15" customHeight="1">
      <c r="A30" s="31"/>
      <c r="B30" s="54"/>
      <c r="C30" s="23"/>
      <c r="D30" s="6"/>
      <c r="E30" s="25"/>
      <c r="F30" s="23"/>
      <c r="G30" s="6"/>
      <c r="H30" s="25"/>
      <c r="I30" s="3"/>
    </row>
    <row r="31" spans="1:9" s="13" customFormat="1" ht="15" customHeight="1">
      <c r="A31" s="31"/>
      <c r="B31" s="54"/>
      <c r="C31" s="23"/>
      <c r="D31" s="6"/>
      <c r="E31" s="25"/>
      <c r="F31" s="23"/>
      <c r="G31" s="6"/>
      <c r="H31" s="25"/>
      <c r="I31" s="3"/>
    </row>
    <row r="32" spans="1:2" ht="13.5">
      <c r="A32" s="31"/>
      <c r="B32" s="54"/>
    </row>
    <row r="33" spans="1:2" ht="13.5">
      <c r="A33" s="31"/>
      <c r="B33" s="54"/>
    </row>
    <row r="34" spans="1:2" ht="13.5">
      <c r="A34" s="31"/>
      <c r="B34" s="54"/>
    </row>
    <row r="35" spans="1:2" ht="13.5">
      <c r="A35" s="31"/>
      <c r="B35" s="54"/>
    </row>
    <row r="36" spans="1:2" ht="13.5">
      <c r="A36" s="31"/>
      <c r="B36" s="54"/>
    </row>
    <row r="37" spans="1:2" ht="13.5">
      <c r="A37" s="31"/>
      <c r="B37" s="54"/>
    </row>
    <row r="38" spans="1:2" ht="13.5">
      <c r="A38" s="31"/>
      <c r="B38" s="54"/>
    </row>
    <row r="39" spans="1:2" ht="13.5">
      <c r="A39" s="31"/>
      <c r="B39" s="54"/>
    </row>
    <row r="40" spans="1:2" ht="13.5">
      <c r="A40" s="31"/>
      <c r="B40" s="54"/>
    </row>
    <row r="41" spans="1:2" ht="13.5">
      <c r="A41" s="31"/>
      <c r="B41" s="54"/>
    </row>
    <row r="42" spans="1:2" ht="13.5">
      <c r="A42" s="31"/>
      <c r="B42" s="54"/>
    </row>
    <row r="43" spans="1:2" ht="13.5">
      <c r="A43" s="31"/>
      <c r="B43" s="54"/>
    </row>
    <row r="44" spans="1:2" ht="13.5">
      <c r="A44" s="31"/>
      <c r="B44" s="54"/>
    </row>
    <row r="45" spans="1:2" ht="13.5">
      <c r="A45" s="31"/>
      <c r="B45" s="54"/>
    </row>
    <row r="46" spans="1:2" ht="13.5">
      <c r="A46" s="31"/>
      <c r="B46" s="54"/>
    </row>
    <row r="47" spans="1:2" ht="13.5">
      <c r="A47" s="31"/>
      <c r="B47" s="54"/>
    </row>
    <row r="48" spans="1:2" ht="13.5">
      <c r="A48" s="31"/>
      <c r="B48" s="54"/>
    </row>
    <row r="49" spans="1:2" ht="13.5">
      <c r="A49" s="31"/>
      <c r="B49" s="54"/>
    </row>
    <row r="50" spans="1:2" ht="13.5">
      <c r="A50" s="31"/>
      <c r="B50" s="54"/>
    </row>
    <row r="51" spans="1:2" ht="13.5">
      <c r="A51" s="31"/>
      <c r="B51" s="54"/>
    </row>
    <row r="52" spans="1:2" ht="13.5">
      <c r="A52" s="31"/>
      <c r="B52" s="54"/>
    </row>
    <row r="53" spans="1:2" ht="13.5">
      <c r="A53" s="55"/>
      <c r="B53" s="54"/>
    </row>
    <row r="54" spans="1:2" ht="13.5">
      <c r="A54" s="55"/>
      <c r="B54" s="54"/>
    </row>
    <row r="55" spans="1:2" ht="13.5">
      <c r="A55" s="55"/>
      <c r="B55" s="54"/>
    </row>
    <row r="56" spans="1:2" ht="13.5">
      <c r="A56" s="55"/>
      <c r="B56" s="54"/>
    </row>
    <row r="57" spans="1:2" ht="13.5">
      <c r="A57" s="55"/>
      <c r="B57" s="54"/>
    </row>
    <row r="58" spans="1:2" ht="13.5">
      <c r="A58" s="55"/>
      <c r="B58" s="54"/>
    </row>
    <row r="59" spans="1:2" ht="13.5">
      <c r="A59" s="55"/>
      <c r="B59" s="54"/>
    </row>
    <row r="60" spans="1:2" ht="13.5">
      <c r="A60" s="55"/>
      <c r="B60" s="54"/>
    </row>
  </sheetData>
  <mergeCells count="3">
    <mergeCell ref="A8:A9"/>
    <mergeCell ref="D8:E8"/>
    <mergeCell ref="G8:H8"/>
  </mergeCells>
  <printOptions/>
  <pageMargins left="0.5905511811023623" right="0.5905511811023623" top="0.1968503937007874" bottom="0.1968503937007874"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I21"/>
  <sheetViews>
    <sheetView workbookViewId="0" topLeftCell="A7">
      <selection activeCell="K7" sqref="K7"/>
    </sheetView>
  </sheetViews>
  <sheetFormatPr defaultColWidth="9.140625" defaultRowHeight="12.75"/>
  <cols>
    <col min="1" max="1" width="5.00390625" style="22" customWidth="1"/>
    <col min="2" max="2" width="15.140625" style="7" customWidth="1"/>
    <col min="3" max="3" width="43.00390625" style="7" customWidth="1"/>
    <col min="4" max="4" width="10.421875" style="24" customWidth="1"/>
    <col min="5" max="5" width="10.140625" style="25" customWidth="1"/>
    <col min="6" max="6" width="18.421875" style="196" customWidth="1"/>
    <col min="7" max="7" width="11.00390625" style="6" customWidth="1"/>
    <col min="8" max="8" width="10.00390625" style="25" customWidth="1"/>
    <col min="9" max="9" width="12.421875" style="3" customWidth="1"/>
    <col min="10" max="16384" width="11.8515625" style="7" customWidth="1"/>
  </cols>
  <sheetData>
    <row r="1" ht="13.5">
      <c r="I1" s="179" t="s">
        <v>597</v>
      </c>
    </row>
    <row r="2" ht="13.5">
      <c r="I2" s="179" t="s">
        <v>610</v>
      </c>
    </row>
    <row r="3" ht="13.5">
      <c r="I3" s="179" t="s">
        <v>635</v>
      </c>
    </row>
    <row r="4" spans="1:6" ht="12" customHeight="1">
      <c r="A4" s="2"/>
      <c r="B4" s="3"/>
      <c r="C4" s="71"/>
      <c r="D4" s="4"/>
      <c r="E4" s="57"/>
      <c r="F4" s="3"/>
    </row>
    <row r="5" spans="1:6" ht="12" customHeight="1">
      <c r="A5" s="1" t="s">
        <v>43</v>
      </c>
      <c r="B5" s="3"/>
      <c r="C5" s="3"/>
      <c r="D5" s="4"/>
      <c r="E5" s="57"/>
      <c r="F5" s="3"/>
    </row>
    <row r="6" spans="1:6" ht="12" customHeight="1">
      <c r="A6" s="1" t="s">
        <v>38</v>
      </c>
      <c r="B6" s="3"/>
      <c r="C6" s="3"/>
      <c r="D6" s="4"/>
      <c r="E6" s="57"/>
      <c r="F6" s="3"/>
    </row>
    <row r="7" spans="1:6" ht="12" customHeight="1" thickBot="1">
      <c r="A7" s="2"/>
      <c r="B7" s="3"/>
      <c r="C7" s="3"/>
      <c r="D7" s="4"/>
      <c r="E7" s="57"/>
      <c r="F7" s="3"/>
    </row>
    <row r="8" spans="1:9" ht="148.5">
      <c r="A8" s="331" t="s">
        <v>44</v>
      </c>
      <c r="B8" s="35" t="s">
        <v>415</v>
      </c>
      <c r="C8" s="35" t="s">
        <v>46</v>
      </c>
      <c r="D8" s="330" t="s">
        <v>699</v>
      </c>
      <c r="E8" s="330"/>
      <c r="F8" s="35" t="s">
        <v>47</v>
      </c>
      <c r="G8" s="333" t="s">
        <v>48</v>
      </c>
      <c r="H8" s="333"/>
      <c r="I8" s="285" t="s">
        <v>393</v>
      </c>
    </row>
    <row r="9" spans="1:9" ht="14.25" thickBot="1">
      <c r="A9" s="332"/>
      <c r="B9" s="171"/>
      <c r="C9" s="171"/>
      <c r="D9" s="169" t="s">
        <v>49</v>
      </c>
      <c r="E9" s="172" t="s">
        <v>50</v>
      </c>
      <c r="F9" s="190"/>
      <c r="G9" s="96" t="s">
        <v>49</v>
      </c>
      <c r="H9" s="297" t="s">
        <v>50</v>
      </c>
      <c r="I9" s="292"/>
    </row>
    <row r="10" spans="1:9" s="13" customFormat="1" ht="67.5">
      <c r="A10" s="128">
        <v>1</v>
      </c>
      <c r="B10" s="129" t="s">
        <v>416</v>
      </c>
      <c r="C10" s="130" t="s">
        <v>417</v>
      </c>
      <c r="D10" s="131">
        <v>5860</v>
      </c>
      <c r="E10" s="41">
        <f>D10*30.126</f>
        <v>176538.36000000002</v>
      </c>
      <c r="F10" s="129" t="s">
        <v>285</v>
      </c>
      <c r="G10" s="131">
        <v>11630</v>
      </c>
      <c r="H10" s="41">
        <f>G10*30.126</f>
        <v>350365.38</v>
      </c>
      <c r="I10" s="129" t="s">
        <v>402</v>
      </c>
    </row>
    <row r="11" spans="1:9" s="13" customFormat="1" ht="148.5">
      <c r="A11" s="8">
        <v>2</v>
      </c>
      <c r="B11" s="9" t="s">
        <v>418</v>
      </c>
      <c r="C11" s="10" t="s">
        <v>419</v>
      </c>
      <c r="D11" s="12">
        <v>1045</v>
      </c>
      <c r="E11" s="26">
        <f>D11*30.126</f>
        <v>31481.670000000002</v>
      </c>
      <c r="F11" s="9" t="s">
        <v>286</v>
      </c>
      <c r="G11" s="12">
        <v>3460</v>
      </c>
      <c r="H11" s="26">
        <f>G11*30.126</f>
        <v>104235.96</v>
      </c>
      <c r="I11" s="9" t="s">
        <v>402</v>
      </c>
    </row>
    <row r="12" spans="1:9" s="13" customFormat="1" ht="118.5" customHeight="1" thickBot="1">
      <c r="A12" s="8">
        <v>3</v>
      </c>
      <c r="B12" s="9" t="s">
        <v>420</v>
      </c>
      <c r="C12" s="19" t="s">
        <v>421</v>
      </c>
      <c r="D12" s="20">
        <v>1440</v>
      </c>
      <c r="E12" s="27">
        <f>D12*30.126</f>
        <v>43381.44</v>
      </c>
      <c r="F12" s="18" t="s">
        <v>287</v>
      </c>
      <c r="G12" s="20">
        <v>3910</v>
      </c>
      <c r="H12" s="27">
        <f>G12*30.126</f>
        <v>117792.66</v>
      </c>
      <c r="I12" s="9" t="s">
        <v>402</v>
      </c>
    </row>
    <row r="13" spans="1:9" s="16" customFormat="1" ht="14.25" thickBot="1">
      <c r="A13" s="22"/>
      <c r="B13" s="23"/>
      <c r="C13" s="82" t="s">
        <v>75</v>
      </c>
      <c r="D13" s="83"/>
      <c r="E13" s="93"/>
      <c r="F13" s="200"/>
      <c r="G13" s="85">
        <f>SUM(G10:G12)</f>
        <v>19000</v>
      </c>
      <c r="H13" s="81">
        <f>G13*30.126</f>
        <v>572394</v>
      </c>
      <c r="I13" s="278"/>
    </row>
    <row r="14" spans="1:9" s="13" customFormat="1" ht="12.75" customHeight="1">
      <c r="A14" s="30" t="s">
        <v>458</v>
      </c>
      <c r="B14" s="23"/>
      <c r="C14" s="7"/>
      <c r="D14" s="24"/>
      <c r="E14" s="25"/>
      <c r="F14" s="196"/>
      <c r="G14" s="6"/>
      <c r="H14" s="28"/>
      <c r="I14" s="3"/>
    </row>
    <row r="15" spans="1:9" s="13" customFormat="1" ht="12.75" customHeight="1">
      <c r="A15" s="22" t="s">
        <v>459</v>
      </c>
      <c r="B15" s="23"/>
      <c r="C15" s="7"/>
      <c r="D15" s="24"/>
      <c r="E15" s="25"/>
      <c r="F15" s="196"/>
      <c r="G15" s="6"/>
      <c r="H15" s="28"/>
      <c r="I15" s="3"/>
    </row>
    <row r="16" spans="1:9" s="13" customFormat="1" ht="12.75" customHeight="1">
      <c r="A16" s="7" t="s">
        <v>460</v>
      </c>
      <c r="B16" s="7"/>
      <c r="C16" s="7"/>
      <c r="D16" s="24"/>
      <c r="E16" s="25"/>
      <c r="F16" s="196"/>
      <c r="G16" s="6"/>
      <c r="H16" s="28"/>
      <c r="I16" s="3"/>
    </row>
    <row r="17" spans="1:9" s="13" customFormat="1" ht="12.75" customHeight="1">
      <c r="A17" s="31"/>
      <c r="B17" s="7"/>
      <c r="C17" s="7"/>
      <c r="D17" s="24"/>
      <c r="E17" s="25"/>
      <c r="F17" s="196"/>
      <c r="G17" s="6"/>
      <c r="H17" s="25"/>
      <c r="I17" s="3"/>
    </row>
    <row r="18" spans="1:9" s="13" customFormat="1" ht="12.75" customHeight="1">
      <c r="A18" s="22"/>
      <c r="B18" s="7"/>
      <c r="C18" s="7"/>
      <c r="D18" s="24"/>
      <c r="E18" s="25"/>
      <c r="F18" s="196"/>
      <c r="G18" s="6"/>
      <c r="H18" s="25"/>
      <c r="I18" s="3"/>
    </row>
    <row r="19" spans="1:9" s="13" customFormat="1" ht="12.75" customHeight="1">
      <c r="A19" s="22"/>
      <c r="B19" s="7"/>
      <c r="C19" s="7"/>
      <c r="D19" s="24"/>
      <c r="E19" s="25"/>
      <c r="F19" s="196"/>
      <c r="G19" s="6"/>
      <c r="H19" s="25"/>
      <c r="I19" s="3"/>
    </row>
    <row r="20" spans="1:9" s="13" customFormat="1" ht="12.75" customHeight="1">
      <c r="A20" s="22"/>
      <c r="B20" s="7"/>
      <c r="C20" s="7"/>
      <c r="D20" s="24"/>
      <c r="E20" s="25"/>
      <c r="F20" s="196"/>
      <c r="G20" s="6"/>
      <c r="H20" s="25"/>
      <c r="I20" s="3"/>
    </row>
    <row r="21" spans="1:9" s="13" customFormat="1" ht="12.75" customHeight="1">
      <c r="A21" s="22"/>
      <c r="B21" s="7"/>
      <c r="C21" s="7"/>
      <c r="D21" s="24"/>
      <c r="E21" s="25"/>
      <c r="F21" s="196"/>
      <c r="G21" s="6"/>
      <c r="H21" s="25"/>
      <c r="I21" s="3"/>
    </row>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sheetData>
  <mergeCells count="3">
    <mergeCell ref="A8:A9"/>
    <mergeCell ref="D8:E8"/>
    <mergeCell ref="G8:H8"/>
  </mergeCells>
  <printOptions/>
  <pageMargins left="0.5905511811023623" right="0.5905511811023623" top="0.1968503937007874" bottom="0.1968503937007874"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I19"/>
  <sheetViews>
    <sheetView workbookViewId="0" topLeftCell="A1">
      <selection activeCell="I8" sqref="I8"/>
    </sheetView>
  </sheetViews>
  <sheetFormatPr defaultColWidth="9.140625" defaultRowHeight="12.75"/>
  <cols>
    <col min="1" max="1" width="5.00390625" style="22" customWidth="1"/>
    <col min="2" max="2" width="14.7109375" style="7" customWidth="1"/>
    <col min="3" max="3" width="39.28125" style="7" customWidth="1"/>
    <col min="4" max="4" width="10.421875" style="24" customWidth="1"/>
    <col min="5" max="5" width="10.140625" style="25" customWidth="1"/>
    <col min="6" max="6" width="21.421875" style="196" customWidth="1"/>
    <col min="7" max="7" width="11.28125" style="6" customWidth="1"/>
    <col min="8" max="8" width="10.00390625" style="25" customWidth="1"/>
    <col min="9" max="9" width="12.57421875" style="3" customWidth="1"/>
    <col min="10" max="16384" width="11.8515625" style="7" customWidth="1"/>
  </cols>
  <sheetData>
    <row r="1" ht="13.5">
      <c r="I1" s="179" t="s">
        <v>598</v>
      </c>
    </row>
    <row r="2" ht="13.5">
      <c r="I2" s="179" t="s">
        <v>610</v>
      </c>
    </row>
    <row r="3" ht="13.5">
      <c r="I3" s="179" t="s">
        <v>635</v>
      </c>
    </row>
    <row r="4" spans="1:6" ht="12" customHeight="1">
      <c r="A4" s="2"/>
      <c r="B4" s="3"/>
      <c r="C4" s="88"/>
      <c r="D4" s="4"/>
      <c r="E4" s="57"/>
      <c r="F4" s="3"/>
    </row>
    <row r="5" spans="1:6" ht="12" customHeight="1">
      <c r="A5" s="1" t="s">
        <v>42</v>
      </c>
      <c r="B5" s="3"/>
      <c r="C5" s="3"/>
      <c r="D5" s="4"/>
      <c r="E5" s="57"/>
      <c r="F5" s="3"/>
    </row>
    <row r="6" spans="1:6" ht="12" customHeight="1">
      <c r="A6" s="1" t="s">
        <v>38</v>
      </c>
      <c r="B6" s="3"/>
      <c r="C6" s="3"/>
      <c r="D6" s="4"/>
      <c r="E6" s="57"/>
      <c r="F6" s="3"/>
    </row>
    <row r="7" spans="1:6" ht="12" customHeight="1" thickBot="1">
      <c r="A7" s="2"/>
      <c r="B7" s="3"/>
      <c r="C7" s="3"/>
      <c r="D7" s="4"/>
      <c r="E7" s="57"/>
      <c r="F7" s="3"/>
    </row>
    <row r="8" spans="1:9" ht="148.5">
      <c r="A8" s="331" t="s">
        <v>44</v>
      </c>
      <c r="B8" s="35" t="s">
        <v>45</v>
      </c>
      <c r="C8" s="35" t="s">
        <v>46</v>
      </c>
      <c r="D8" s="330" t="s">
        <v>457</v>
      </c>
      <c r="E8" s="330"/>
      <c r="F8" s="35" t="s">
        <v>47</v>
      </c>
      <c r="G8" s="333" t="s">
        <v>48</v>
      </c>
      <c r="H8" s="333"/>
      <c r="I8" s="285" t="s">
        <v>393</v>
      </c>
    </row>
    <row r="9" spans="1:9" ht="14.25" thickBot="1">
      <c r="A9" s="332"/>
      <c r="B9" s="171"/>
      <c r="C9" s="171"/>
      <c r="D9" s="169" t="s">
        <v>49</v>
      </c>
      <c r="E9" s="172" t="s">
        <v>50</v>
      </c>
      <c r="F9" s="190"/>
      <c r="G9" s="96" t="s">
        <v>49</v>
      </c>
      <c r="H9" s="297" t="s">
        <v>50</v>
      </c>
      <c r="I9" s="292"/>
    </row>
    <row r="10" spans="1:9" s="13" customFormat="1" ht="129" customHeight="1" thickBot="1">
      <c r="A10" s="128">
        <v>1</v>
      </c>
      <c r="B10" s="129" t="s">
        <v>422</v>
      </c>
      <c r="C10" s="130" t="s">
        <v>423</v>
      </c>
      <c r="D10" s="131">
        <v>15300</v>
      </c>
      <c r="E10" s="41">
        <f>D10*30.126</f>
        <v>460927.80000000005</v>
      </c>
      <c r="F10" s="129" t="s">
        <v>288</v>
      </c>
      <c r="G10" s="131">
        <v>17000</v>
      </c>
      <c r="H10" s="41">
        <f>G10*30.126</f>
        <v>512142</v>
      </c>
      <c r="I10" s="129" t="s">
        <v>394</v>
      </c>
    </row>
    <row r="11" spans="1:9" s="16" customFormat="1" ht="15" customHeight="1" thickBot="1">
      <c r="A11" s="2"/>
      <c r="B11" s="3"/>
      <c r="C11" s="117" t="s">
        <v>75</v>
      </c>
      <c r="D11" s="118"/>
      <c r="E11" s="119"/>
      <c r="F11" s="203"/>
      <c r="G11" s="120">
        <f>SUM(G10:G10)</f>
        <v>17000</v>
      </c>
      <c r="H11" s="90">
        <f>G11*30.126</f>
        <v>512142</v>
      </c>
      <c r="I11" s="278"/>
    </row>
    <row r="12" spans="1:9" s="13" customFormat="1" ht="12.75" customHeight="1">
      <c r="A12" s="30" t="s">
        <v>458</v>
      </c>
      <c r="B12" s="23"/>
      <c r="C12" s="7"/>
      <c r="D12" s="24"/>
      <c r="E12" s="25"/>
      <c r="F12" s="196"/>
      <c r="G12" s="6"/>
      <c r="H12" s="28"/>
      <c r="I12" s="3"/>
    </row>
    <row r="13" spans="1:9" s="13" customFormat="1" ht="12.75" customHeight="1">
      <c r="A13" s="22" t="s">
        <v>459</v>
      </c>
      <c r="B13" s="23"/>
      <c r="C13" s="7"/>
      <c r="D13" s="24"/>
      <c r="E13" s="25"/>
      <c r="F13" s="196"/>
      <c r="G13" s="6"/>
      <c r="H13" s="28"/>
      <c r="I13" s="3"/>
    </row>
    <row r="14" spans="1:9" s="13" customFormat="1" ht="12.75" customHeight="1">
      <c r="A14" s="7" t="s">
        <v>460</v>
      </c>
      <c r="B14" s="7"/>
      <c r="C14" s="7"/>
      <c r="D14" s="24"/>
      <c r="E14" s="25"/>
      <c r="F14" s="196"/>
      <c r="G14" s="6"/>
      <c r="H14" s="28"/>
      <c r="I14" s="3"/>
    </row>
    <row r="15" spans="1:9" s="13" customFormat="1" ht="12.75" customHeight="1">
      <c r="A15" s="22"/>
      <c r="B15" s="7"/>
      <c r="C15" s="7"/>
      <c r="D15" s="24"/>
      <c r="E15" s="25"/>
      <c r="F15" s="196"/>
      <c r="G15" s="6"/>
      <c r="H15" s="25"/>
      <c r="I15" s="3"/>
    </row>
    <row r="16" spans="1:9" s="13" customFormat="1" ht="12.75" customHeight="1">
      <c r="A16" s="22"/>
      <c r="B16" s="7"/>
      <c r="C16" s="7"/>
      <c r="D16" s="24"/>
      <c r="E16" s="25"/>
      <c r="F16" s="196"/>
      <c r="G16" s="6"/>
      <c r="H16" s="25"/>
      <c r="I16" s="3"/>
    </row>
    <row r="17" spans="1:9" s="13" customFormat="1" ht="12.75" customHeight="1">
      <c r="A17" s="22"/>
      <c r="B17" s="7"/>
      <c r="C17" s="7"/>
      <c r="D17" s="24"/>
      <c r="E17" s="25"/>
      <c r="F17" s="196"/>
      <c r="G17" s="6"/>
      <c r="H17" s="25"/>
      <c r="I17" s="3"/>
    </row>
    <row r="18" spans="1:9" s="13" customFormat="1" ht="12.75" customHeight="1">
      <c r="A18" s="22"/>
      <c r="B18" s="7"/>
      <c r="C18" s="7"/>
      <c r="D18" s="24"/>
      <c r="E18" s="25"/>
      <c r="F18" s="196"/>
      <c r="G18" s="6"/>
      <c r="H18" s="25"/>
      <c r="I18" s="3"/>
    </row>
    <row r="19" spans="1:9" s="13" customFormat="1" ht="12.75" customHeight="1">
      <c r="A19" s="22"/>
      <c r="B19" s="7"/>
      <c r="C19" s="7"/>
      <c r="D19" s="24"/>
      <c r="E19" s="25"/>
      <c r="F19" s="196"/>
      <c r="G19" s="6"/>
      <c r="H19" s="25"/>
      <c r="I19" s="3"/>
    </row>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3">
    <mergeCell ref="A8:A9"/>
    <mergeCell ref="D8:E8"/>
    <mergeCell ref="G8:H8"/>
  </mergeCells>
  <printOptions/>
  <pageMargins left="0.5905511811023623" right="0.5905511811023623" top="0.1968503937007874" bottom="0.1968503937007874"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I52"/>
  <sheetViews>
    <sheetView workbookViewId="0" topLeftCell="A1">
      <selection activeCell="F19" sqref="F19"/>
    </sheetView>
  </sheetViews>
  <sheetFormatPr defaultColWidth="9.140625" defaultRowHeight="12.75"/>
  <cols>
    <col min="1" max="1" width="4.28125" style="7" customWidth="1"/>
    <col min="2" max="2" width="15.28125" style="7" customWidth="1"/>
    <col min="3" max="3" width="23.7109375" style="23" customWidth="1"/>
    <col min="4" max="4" width="12.421875" style="151" customWidth="1"/>
    <col min="5" max="5" width="12.421875" style="98" customWidth="1"/>
    <col min="6" max="6" width="25.421875" style="22" customWidth="1"/>
    <col min="7" max="7" width="13.7109375" style="99" customWidth="1"/>
    <col min="8" max="8" width="12.57421875" style="22" customWidth="1"/>
    <col min="9" max="9" width="14.7109375" style="3" customWidth="1"/>
    <col min="10" max="16384" width="9.140625" style="7" customWidth="1"/>
  </cols>
  <sheetData>
    <row r="1" ht="13.5">
      <c r="I1" s="179" t="s">
        <v>599</v>
      </c>
    </row>
    <row r="2" ht="13.5">
      <c r="I2" s="179" t="s">
        <v>610</v>
      </c>
    </row>
    <row r="3" ht="13.5">
      <c r="I3" s="179" t="s">
        <v>635</v>
      </c>
    </row>
    <row r="4" spans="1:8" ht="12" customHeight="1">
      <c r="A4" s="2"/>
      <c r="B4" s="3"/>
      <c r="C4" s="147"/>
      <c r="D4" s="24"/>
      <c r="E4" s="4"/>
      <c r="F4" s="57"/>
      <c r="G4" s="5"/>
      <c r="H4" s="6"/>
    </row>
    <row r="5" spans="1:8" ht="12" customHeight="1">
      <c r="A5" s="1" t="s">
        <v>43</v>
      </c>
      <c r="B5" s="3"/>
      <c r="C5" s="3"/>
      <c r="D5" s="5"/>
      <c r="E5" s="4"/>
      <c r="F5" s="57"/>
      <c r="G5" s="5"/>
      <c r="H5" s="6"/>
    </row>
    <row r="6" spans="1:8" ht="12" customHeight="1">
      <c r="A6" s="1" t="s">
        <v>38</v>
      </c>
      <c r="B6" s="3"/>
      <c r="C6" s="3"/>
      <c r="D6" s="5"/>
      <c r="E6" s="4"/>
      <c r="F6" s="57"/>
      <c r="G6" s="5"/>
      <c r="H6" s="6"/>
    </row>
    <row r="7" ht="12" customHeight="1" thickBot="1"/>
    <row r="8" spans="1:9" s="71" customFormat="1" ht="108">
      <c r="A8" s="259" t="s">
        <v>44</v>
      </c>
      <c r="B8" s="260" t="s">
        <v>480</v>
      </c>
      <c r="C8" s="34" t="s">
        <v>673</v>
      </c>
      <c r="D8" s="314" t="s">
        <v>457</v>
      </c>
      <c r="E8" s="314"/>
      <c r="F8" s="260" t="s">
        <v>47</v>
      </c>
      <c r="G8" s="315" t="s">
        <v>48</v>
      </c>
      <c r="H8" s="316"/>
      <c r="I8" s="285" t="s">
        <v>393</v>
      </c>
    </row>
    <row r="9" spans="1:9" s="13" customFormat="1" ht="18" customHeight="1" thickBot="1">
      <c r="A9" s="261"/>
      <c r="B9" s="141"/>
      <c r="C9" s="158"/>
      <c r="D9" s="258" t="s">
        <v>49</v>
      </c>
      <c r="E9" s="262" t="s">
        <v>50</v>
      </c>
      <c r="F9" s="158"/>
      <c r="G9" s="258" t="s">
        <v>49</v>
      </c>
      <c r="H9" s="303" t="s">
        <v>50</v>
      </c>
      <c r="I9" s="292"/>
    </row>
    <row r="10" spans="1:9" s="13" customFormat="1" ht="27">
      <c r="A10" s="128">
        <v>1</v>
      </c>
      <c r="B10" s="150" t="s">
        <v>674</v>
      </c>
      <c r="C10" s="129" t="s">
        <v>431</v>
      </c>
      <c r="D10" s="131">
        <v>9362</v>
      </c>
      <c r="E10" s="41">
        <f>D10*30.126</f>
        <v>282039.612</v>
      </c>
      <c r="F10" s="174" t="s">
        <v>424</v>
      </c>
      <c r="G10" s="131">
        <v>10454</v>
      </c>
      <c r="H10" s="41">
        <f>G10*30.126</f>
        <v>314937.204</v>
      </c>
      <c r="I10" s="129" t="s">
        <v>403</v>
      </c>
    </row>
    <row r="11" spans="1:9" s="13" customFormat="1" ht="27">
      <c r="A11" s="8">
        <v>2</v>
      </c>
      <c r="B11" s="75" t="s">
        <v>674</v>
      </c>
      <c r="C11" s="9" t="s">
        <v>431</v>
      </c>
      <c r="D11" s="12">
        <v>18021</v>
      </c>
      <c r="E11" s="26">
        <f aca="true" t="shared" si="0" ref="E11:E18">D11*30.126</f>
        <v>542900.6460000001</v>
      </c>
      <c r="F11" s="61" t="s">
        <v>424</v>
      </c>
      <c r="G11" s="12">
        <v>19979</v>
      </c>
      <c r="H11" s="26">
        <f aca="true" t="shared" si="1" ref="H11:H18">G11*30.126</f>
        <v>601887.354</v>
      </c>
      <c r="I11" s="9" t="s">
        <v>403</v>
      </c>
    </row>
    <row r="12" spans="1:9" s="13" customFormat="1" ht="27">
      <c r="A12" s="8">
        <v>3</v>
      </c>
      <c r="B12" s="75" t="s">
        <v>674</v>
      </c>
      <c r="C12" s="9" t="s">
        <v>425</v>
      </c>
      <c r="D12" s="12">
        <v>4007.92</v>
      </c>
      <c r="E12" s="26">
        <f t="shared" si="0"/>
        <v>120742.59792</v>
      </c>
      <c r="F12" s="61" t="s">
        <v>426</v>
      </c>
      <c r="G12" s="12">
        <v>4581</v>
      </c>
      <c r="H12" s="26">
        <f t="shared" si="1"/>
        <v>138007.206</v>
      </c>
      <c r="I12" s="9" t="s">
        <v>403</v>
      </c>
    </row>
    <row r="13" spans="1:9" s="13" customFormat="1" ht="40.5">
      <c r="A13" s="8">
        <v>4</v>
      </c>
      <c r="B13" s="75" t="s">
        <v>674</v>
      </c>
      <c r="C13" s="61" t="s">
        <v>432</v>
      </c>
      <c r="D13" s="12">
        <v>1092.42</v>
      </c>
      <c r="E13" s="26">
        <f t="shared" si="0"/>
        <v>32910.244920000005</v>
      </c>
      <c r="F13" s="188" t="s">
        <v>289</v>
      </c>
      <c r="G13" s="12">
        <v>1347</v>
      </c>
      <c r="H13" s="26">
        <f t="shared" si="1"/>
        <v>40579.722</v>
      </c>
      <c r="I13" s="9" t="s">
        <v>403</v>
      </c>
    </row>
    <row r="14" spans="1:9" s="13" customFormat="1" ht="27">
      <c r="A14" s="8">
        <v>5</v>
      </c>
      <c r="B14" s="75" t="s">
        <v>674</v>
      </c>
      <c r="C14" s="9" t="s">
        <v>431</v>
      </c>
      <c r="D14" s="12">
        <v>1360</v>
      </c>
      <c r="E14" s="26">
        <f t="shared" si="0"/>
        <v>40971.36</v>
      </c>
      <c r="F14" s="188" t="s">
        <v>427</v>
      </c>
      <c r="G14" s="12">
        <v>1668</v>
      </c>
      <c r="H14" s="26">
        <f t="shared" si="1"/>
        <v>50250.168000000005</v>
      </c>
      <c r="I14" s="9" t="s">
        <v>403</v>
      </c>
    </row>
    <row r="15" spans="1:9" s="13" customFormat="1" ht="27">
      <c r="A15" s="8">
        <v>6</v>
      </c>
      <c r="B15" s="75" t="s">
        <v>674</v>
      </c>
      <c r="C15" s="9" t="s">
        <v>321</v>
      </c>
      <c r="D15" s="12">
        <v>2714.39</v>
      </c>
      <c r="E15" s="26">
        <f t="shared" si="0"/>
        <v>81773.71313999999</v>
      </c>
      <c r="F15" s="188" t="s">
        <v>428</v>
      </c>
      <c r="G15" s="12">
        <v>3117</v>
      </c>
      <c r="H15" s="26">
        <f t="shared" si="1"/>
        <v>93902.742</v>
      </c>
      <c r="I15" s="9" t="s">
        <v>403</v>
      </c>
    </row>
    <row r="16" spans="1:9" s="13" customFormat="1" ht="27">
      <c r="A16" s="8">
        <v>7</v>
      </c>
      <c r="B16" s="75" t="s">
        <v>674</v>
      </c>
      <c r="C16" s="9" t="s">
        <v>321</v>
      </c>
      <c r="D16" s="12">
        <v>1528</v>
      </c>
      <c r="E16" s="26">
        <f t="shared" si="0"/>
        <v>46032.528</v>
      </c>
      <c r="F16" s="188" t="s">
        <v>429</v>
      </c>
      <c r="G16" s="12">
        <v>3337</v>
      </c>
      <c r="H16" s="26">
        <f t="shared" si="1"/>
        <v>100530.462</v>
      </c>
      <c r="I16" s="9" t="s">
        <v>403</v>
      </c>
    </row>
    <row r="17" spans="1:9" s="13" customFormat="1" ht="40.5">
      <c r="A17" s="8">
        <v>8</v>
      </c>
      <c r="B17" s="75" t="s">
        <v>674</v>
      </c>
      <c r="C17" s="9" t="s">
        <v>433</v>
      </c>
      <c r="D17" s="12">
        <v>2799</v>
      </c>
      <c r="E17" s="26">
        <f t="shared" si="0"/>
        <v>84322.674</v>
      </c>
      <c r="F17" s="188" t="s">
        <v>290</v>
      </c>
      <c r="G17" s="12">
        <v>6246</v>
      </c>
      <c r="H17" s="26">
        <f t="shared" si="1"/>
        <v>188166.996</v>
      </c>
      <c r="I17" s="9" t="s">
        <v>403</v>
      </c>
    </row>
    <row r="18" spans="1:9" s="13" customFormat="1" ht="27.75" thickBot="1">
      <c r="A18" s="8">
        <v>9</v>
      </c>
      <c r="B18" s="75" t="s">
        <v>674</v>
      </c>
      <c r="C18" s="18" t="s">
        <v>434</v>
      </c>
      <c r="D18" s="20">
        <v>1566</v>
      </c>
      <c r="E18" s="27">
        <f t="shared" si="0"/>
        <v>47177.316</v>
      </c>
      <c r="F18" s="205" t="s">
        <v>430</v>
      </c>
      <c r="G18" s="20">
        <v>1905</v>
      </c>
      <c r="H18" s="27">
        <f t="shared" si="1"/>
        <v>57390.03</v>
      </c>
      <c r="I18" s="9" t="s">
        <v>403</v>
      </c>
    </row>
    <row r="19" spans="1:9" s="13" customFormat="1" ht="14.25" thickBot="1">
      <c r="A19" s="45"/>
      <c r="B19" s="45"/>
      <c r="C19" s="148" t="s">
        <v>471</v>
      </c>
      <c r="D19" s="152"/>
      <c r="E19" s="100"/>
      <c r="F19" s="80"/>
      <c r="G19" s="68">
        <f>SUM(G10,G11,G12,G13,G14,G15,G16,G17,G18)</f>
        <v>52634</v>
      </c>
      <c r="H19" s="60">
        <f>G19*30.126</f>
        <v>1585651.884</v>
      </c>
      <c r="I19" s="3"/>
    </row>
    <row r="20" spans="1:7" ht="13.5" customHeight="1">
      <c r="A20" s="30" t="s">
        <v>458</v>
      </c>
      <c r="C20" s="276"/>
      <c r="E20" s="103"/>
      <c r="G20" s="6"/>
    </row>
    <row r="21" spans="1:7" ht="13.5" customHeight="1">
      <c r="A21" s="22" t="s">
        <v>529</v>
      </c>
      <c r="C21" s="276"/>
      <c r="E21" s="103"/>
      <c r="G21" s="104"/>
    </row>
    <row r="22" spans="1:7" ht="13.5" customHeight="1">
      <c r="A22" s="7" t="s">
        <v>460</v>
      </c>
      <c r="C22" s="309"/>
      <c r="G22" s="6"/>
    </row>
    <row r="23" spans="1:7" ht="13.5" customHeight="1">
      <c r="A23" s="31" t="s">
        <v>461</v>
      </c>
      <c r="C23" s="309"/>
      <c r="G23" s="104"/>
    </row>
    <row r="24" spans="1:7" ht="13.5">
      <c r="A24" s="31"/>
      <c r="C24" s="276"/>
      <c r="G24" s="6"/>
    </row>
    <row r="25" ht="13.5">
      <c r="G25" s="104"/>
    </row>
    <row r="26" spans="3:7" ht="13.5">
      <c r="C26" s="276"/>
      <c r="G26" s="6"/>
    </row>
    <row r="27" ht="13.5">
      <c r="G27" s="104"/>
    </row>
    <row r="28" spans="3:7" ht="13.5">
      <c r="C28" s="276"/>
      <c r="G28" s="6"/>
    </row>
    <row r="29" ht="13.5">
      <c r="G29" s="104"/>
    </row>
    <row r="30" spans="3:7" ht="13.5">
      <c r="C30" s="276"/>
      <c r="G30" s="6"/>
    </row>
    <row r="31" spans="3:7" ht="13.5">
      <c r="C31" s="276"/>
      <c r="G31" s="104"/>
    </row>
    <row r="32" ht="13.5">
      <c r="C32" s="276"/>
    </row>
    <row r="33" spans="3:7" ht="13.5">
      <c r="C33" s="276"/>
      <c r="G33" s="6"/>
    </row>
    <row r="34" spans="3:7" ht="13.5">
      <c r="C34" s="276"/>
      <c r="G34" s="104"/>
    </row>
    <row r="35" spans="3:7" ht="13.5">
      <c r="C35" s="276"/>
      <c r="D35" s="24"/>
      <c r="E35" s="106"/>
      <c r="G35" s="6"/>
    </row>
    <row r="36" ht="13.5">
      <c r="G36" s="104"/>
    </row>
    <row r="37" spans="3:7" ht="13.5">
      <c r="C37" s="276"/>
      <c r="G37" s="6"/>
    </row>
    <row r="38" spans="3:7" ht="13.5">
      <c r="C38" s="309"/>
      <c r="D38" s="24"/>
      <c r="E38" s="7"/>
      <c r="G38" s="104"/>
    </row>
    <row r="39" spans="3:7" ht="13.5">
      <c r="C39" s="276"/>
      <c r="D39" s="24"/>
      <c r="E39" s="106"/>
      <c r="G39" s="6"/>
    </row>
    <row r="40" ht="13.5">
      <c r="G40" s="104"/>
    </row>
    <row r="41" spans="3:7" ht="13.5">
      <c r="C41" s="276"/>
      <c r="D41" s="24"/>
      <c r="E41" s="106"/>
      <c r="G41" s="6"/>
    </row>
    <row r="42" ht="13.5">
      <c r="G42" s="104"/>
    </row>
    <row r="43" spans="3:7" ht="13.5">
      <c r="C43" s="276"/>
      <c r="D43" s="24"/>
      <c r="E43" s="106"/>
      <c r="G43" s="6"/>
    </row>
    <row r="44" ht="13.5">
      <c r="G44" s="104"/>
    </row>
    <row r="45" spans="3:7" ht="13.5">
      <c r="C45" s="276"/>
      <c r="D45" s="6"/>
      <c r="E45" s="99"/>
      <c r="G45" s="6"/>
    </row>
    <row r="46" ht="13.5">
      <c r="G46" s="104"/>
    </row>
    <row r="47" spans="3:7" ht="13.5">
      <c r="C47" s="276"/>
      <c r="D47" s="24"/>
      <c r="E47" s="106"/>
      <c r="G47" s="6"/>
    </row>
    <row r="48" ht="13.5">
      <c r="G48" s="104"/>
    </row>
    <row r="49" spans="3:7" ht="13.5">
      <c r="C49" s="276"/>
      <c r="E49" s="103"/>
      <c r="G49" s="6"/>
    </row>
    <row r="50" spans="3:7" ht="13.5">
      <c r="C50" s="276"/>
      <c r="G50" s="104"/>
    </row>
    <row r="51" ht="13.5">
      <c r="C51" s="277"/>
    </row>
    <row r="52" spans="3:7" ht="13.5">
      <c r="C52" s="276"/>
      <c r="G52" s="6"/>
    </row>
  </sheetData>
  <mergeCells count="2">
    <mergeCell ref="D8:E8"/>
    <mergeCell ref="G8:H8"/>
  </mergeCells>
  <printOptions/>
  <pageMargins left="0.5905511811023623" right="0.5905511811023623" top="0.1968503937007874" bottom="0.1968503937007874"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I48"/>
  <sheetViews>
    <sheetView workbookViewId="0" topLeftCell="A1">
      <selection activeCell="A13" sqref="A13:IV13"/>
    </sheetView>
  </sheetViews>
  <sheetFormatPr defaultColWidth="9.140625" defaultRowHeight="12.75"/>
  <cols>
    <col min="1" max="1" width="4.28125" style="7" customWidth="1"/>
    <col min="2" max="2" width="12.57421875" style="7" customWidth="1"/>
    <col min="3" max="3" width="15.140625" style="7" customWidth="1"/>
    <col min="4" max="4" width="8.28125" style="151" customWidth="1"/>
    <col min="5" max="5" width="12.421875" style="98" customWidth="1"/>
    <col min="6" max="6" width="42.8515625" style="22" customWidth="1"/>
    <col min="7" max="7" width="10.7109375" style="99" customWidth="1"/>
    <col min="8" max="8" width="9.00390625" style="22" customWidth="1"/>
    <col min="9" max="9" width="14.7109375" style="23" customWidth="1"/>
    <col min="10" max="16384" width="9.140625" style="7" customWidth="1"/>
  </cols>
  <sheetData>
    <row r="1" ht="13.5">
      <c r="I1" s="179" t="s">
        <v>600</v>
      </c>
    </row>
    <row r="2" ht="13.5">
      <c r="I2" s="179" t="s">
        <v>610</v>
      </c>
    </row>
    <row r="3" ht="13.5">
      <c r="I3" s="179" t="s">
        <v>635</v>
      </c>
    </row>
    <row r="4" spans="1:8" ht="12" customHeight="1">
      <c r="A4" s="2"/>
      <c r="B4" s="3"/>
      <c r="C4" s="71"/>
      <c r="D4" s="24"/>
      <c r="E4" s="4"/>
      <c r="F4" s="57"/>
      <c r="G4" s="5"/>
      <c r="H4" s="6"/>
    </row>
    <row r="5" spans="1:8" ht="12" customHeight="1">
      <c r="A5" s="1" t="s">
        <v>43</v>
      </c>
      <c r="B5" s="3"/>
      <c r="C5" s="3"/>
      <c r="D5" s="5"/>
      <c r="E5" s="4"/>
      <c r="F5" s="57"/>
      <c r="G5" s="5"/>
      <c r="H5" s="6"/>
    </row>
    <row r="6" spans="1:8" ht="12" customHeight="1">
      <c r="A6" s="1" t="s">
        <v>38</v>
      </c>
      <c r="B6" s="3"/>
      <c r="C6" s="3"/>
      <c r="D6" s="5"/>
      <c r="E6" s="4"/>
      <c r="F6" s="57"/>
      <c r="G6" s="5"/>
      <c r="H6" s="6"/>
    </row>
    <row r="7" ht="12" customHeight="1" thickBot="1"/>
    <row r="8" spans="1:9" s="71" customFormat="1" ht="108">
      <c r="A8" s="259" t="s">
        <v>44</v>
      </c>
      <c r="B8" s="260" t="s">
        <v>480</v>
      </c>
      <c r="C8" s="260" t="s">
        <v>673</v>
      </c>
      <c r="D8" s="314" t="s">
        <v>457</v>
      </c>
      <c r="E8" s="314"/>
      <c r="F8" s="260" t="s">
        <v>47</v>
      </c>
      <c r="G8" s="315" t="s">
        <v>48</v>
      </c>
      <c r="H8" s="316"/>
      <c r="I8" s="285" t="s">
        <v>393</v>
      </c>
    </row>
    <row r="9" spans="1:9" s="13" customFormat="1" ht="18" customHeight="1" thickBot="1">
      <c r="A9" s="261"/>
      <c r="B9" s="141"/>
      <c r="C9" s="141"/>
      <c r="D9" s="258" t="s">
        <v>49</v>
      </c>
      <c r="E9" s="262" t="s">
        <v>50</v>
      </c>
      <c r="F9" s="158"/>
      <c r="G9" s="258" t="s">
        <v>49</v>
      </c>
      <c r="H9" s="303" t="s">
        <v>50</v>
      </c>
      <c r="I9" s="292"/>
    </row>
    <row r="10" spans="1:9" s="13" customFormat="1" ht="29.25" customHeight="1">
      <c r="A10" s="128">
        <v>1</v>
      </c>
      <c r="B10" s="150" t="s">
        <v>674</v>
      </c>
      <c r="C10" s="129" t="s">
        <v>435</v>
      </c>
      <c r="D10" s="131">
        <v>352</v>
      </c>
      <c r="E10" s="41">
        <f>D10*30.126</f>
        <v>10604.352</v>
      </c>
      <c r="F10" s="174" t="s">
        <v>291</v>
      </c>
      <c r="G10" s="131">
        <v>511</v>
      </c>
      <c r="H10" s="41">
        <f aca="true" t="shared" si="0" ref="H10:H15">G10*30.126</f>
        <v>15394.386</v>
      </c>
      <c r="I10" s="129" t="s">
        <v>403</v>
      </c>
    </row>
    <row r="11" spans="1:9" s="13" customFormat="1" ht="16.5" customHeight="1">
      <c r="A11" s="8">
        <v>2</v>
      </c>
      <c r="B11" s="75" t="s">
        <v>674</v>
      </c>
      <c r="C11" s="9" t="s">
        <v>436</v>
      </c>
      <c r="D11" s="12">
        <v>401</v>
      </c>
      <c r="E11" s="26">
        <f>D11*30.126</f>
        <v>12080.526</v>
      </c>
      <c r="F11" s="61" t="s">
        <v>437</v>
      </c>
      <c r="G11" s="12">
        <v>562</v>
      </c>
      <c r="H11" s="26">
        <f t="shared" si="0"/>
        <v>16930.812</v>
      </c>
      <c r="I11" s="9" t="s">
        <v>403</v>
      </c>
    </row>
    <row r="12" spans="1:9" s="13" customFormat="1" ht="27" customHeight="1">
      <c r="A12" s="8">
        <v>3</v>
      </c>
      <c r="B12" s="75" t="s">
        <v>674</v>
      </c>
      <c r="C12" s="9" t="s">
        <v>438</v>
      </c>
      <c r="D12" s="12">
        <v>370</v>
      </c>
      <c r="E12" s="26">
        <f>D12*30.126</f>
        <v>11146.62</v>
      </c>
      <c r="F12" s="61" t="s">
        <v>291</v>
      </c>
      <c r="G12" s="12">
        <v>530</v>
      </c>
      <c r="H12" s="26">
        <f t="shared" si="0"/>
        <v>15966.78</v>
      </c>
      <c r="I12" s="9" t="s">
        <v>403</v>
      </c>
    </row>
    <row r="13" spans="1:9" s="13" customFormat="1" ht="27">
      <c r="A13" s="8">
        <v>4</v>
      </c>
      <c r="B13" s="75" t="s">
        <v>674</v>
      </c>
      <c r="C13" s="61" t="s">
        <v>439</v>
      </c>
      <c r="D13" s="12">
        <v>401</v>
      </c>
      <c r="E13" s="26">
        <f>D13*30.126</f>
        <v>12080.526</v>
      </c>
      <c r="F13" s="188" t="s">
        <v>440</v>
      </c>
      <c r="G13" s="12">
        <v>562</v>
      </c>
      <c r="H13" s="26">
        <f t="shared" si="0"/>
        <v>16930.812</v>
      </c>
      <c r="I13" s="9" t="s">
        <v>403</v>
      </c>
    </row>
    <row r="14" spans="1:9" s="13" customFormat="1" ht="27.75" thickBot="1">
      <c r="A14" s="8">
        <v>5</v>
      </c>
      <c r="B14" s="75" t="s">
        <v>674</v>
      </c>
      <c r="C14" s="18" t="s">
        <v>441</v>
      </c>
      <c r="D14" s="20">
        <v>335</v>
      </c>
      <c r="E14" s="27">
        <f>D14*30.126</f>
        <v>10092.210000000001</v>
      </c>
      <c r="F14" s="205" t="s">
        <v>442</v>
      </c>
      <c r="G14" s="20">
        <v>493</v>
      </c>
      <c r="H14" s="27">
        <f t="shared" si="0"/>
        <v>14852.118</v>
      </c>
      <c r="I14" s="9" t="s">
        <v>403</v>
      </c>
    </row>
    <row r="15" spans="1:9" s="13" customFormat="1" ht="14.25" thickBot="1">
      <c r="A15" s="45"/>
      <c r="B15" s="45"/>
      <c r="C15" s="78" t="s">
        <v>471</v>
      </c>
      <c r="D15" s="152"/>
      <c r="E15" s="100"/>
      <c r="F15" s="80"/>
      <c r="G15" s="68">
        <f>SUM(G10,G11,G12,G13,G14)</f>
        <v>2658</v>
      </c>
      <c r="H15" s="60">
        <f t="shared" si="0"/>
        <v>80074.90800000001</v>
      </c>
      <c r="I15" s="3"/>
    </row>
    <row r="16" spans="1:7" ht="13.5" customHeight="1">
      <c r="A16" s="30" t="s">
        <v>458</v>
      </c>
      <c r="C16" s="102"/>
      <c r="E16" s="103"/>
      <c r="G16" s="6"/>
    </row>
    <row r="17" spans="1:7" ht="13.5" customHeight="1">
      <c r="A17" s="22" t="s">
        <v>529</v>
      </c>
      <c r="C17" s="102"/>
      <c r="E17" s="103"/>
      <c r="G17" s="104"/>
    </row>
    <row r="18" spans="1:7" ht="13.5" customHeight="1">
      <c r="A18" s="7" t="s">
        <v>460</v>
      </c>
      <c r="C18" s="105"/>
      <c r="G18" s="6"/>
    </row>
    <row r="19" spans="1:7" ht="13.5" customHeight="1">
      <c r="A19" s="31" t="s">
        <v>461</v>
      </c>
      <c r="C19" s="105"/>
      <c r="G19" s="104"/>
    </row>
    <row r="20" spans="1:7" ht="13.5">
      <c r="A20" s="31"/>
      <c r="C20" s="102"/>
      <c r="G20" s="6"/>
    </row>
    <row r="21" ht="13.5">
      <c r="G21" s="104"/>
    </row>
    <row r="22" spans="3:7" ht="13.5">
      <c r="C22" s="102"/>
      <c r="G22" s="6"/>
    </row>
    <row r="23" ht="13.5">
      <c r="G23" s="104"/>
    </row>
    <row r="24" spans="3:7" ht="13.5">
      <c r="C24" s="102"/>
      <c r="G24" s="6"/>
    </row>
    <row r="25" ht="13.5">
      <c r="G25" s="104"/>
    </row>
    <row r="26" spans="3:7" ht="13.5">
      <c r="C26" s="102"/>
      <c r="G26" s="6"/>
    </row>
    <row r="27" spans="3:7" ht="13.5">
      <c r="C27" s="102"/>
      <c r="G27" s="104"/>
    </row>
    <row r="28" ht="13.5">
      <c r="C28" s="102"/>
    </row>
    <row r="29" spans="3:7" ht="13.5">
      <c r="C29" s="102"/>
      <c r="G29" s="6"/>
    </row>
    <row r="30" spans="3:7" ht="13.5">
      <c r="C30" s="102"/>
      <c r="G30" s="104"/>
    </row>
    <row r="31" spans="3:7" ht="13.5">
      <c r="C31" s="102"/>
      <c r="D31" s="24"/>
      <c r="E31" s="106"/>
      <c r="G31" s="6"/>
    </row>
    <row r="32" ht="13.5">
      <c r="G32" s="104"/>
    </row>
    <row r="33" spans="3:7" ht="13.5">
      <c r="C33" s="102"/>
      <c r="G33" s="6"/>
    </row>
    <row r="34" spans="3:7" ht="13.5">
      <c r="C34" s="105"/>
      <c r="D34" s="24"/>
      <c r="E34" s="7"/>
      <c r="G34" s="104"/>
    </row>
    <row r="35" spans="3:7" ht="13.5">
      <c r="C35" s="102"/>
      <c r="D35" s="24"/>
      <c r="E35" s="106"/>
      <c r="G35" s="6"/>
    </row>
    <row r="36" ht="13.5">
      <c r="G36" s="104"/>
    </row>
    <row r="37" spans="3:7" ht="13.5">
      <c r="C37" s="102"/>
      <c r="D37" s="24"/>
      <c r="E37" s="106"/>
      <c r="G37" s="6"/>
    </row>
    <row r="38" ht="13.5">
      <c r="G38" s="104"/>
    </row>
    <row r="39" spans="3:7" ht="13.5">
      <c r="C39" s="102"/>
      <c r="D39" s="24"/>
      <c r="E39" s="106"/>
      <c r="G39" s="6"/>
    </row>
    <row r="40" ht="13.5">
      <c r="G40" s="104"/>
    </row>
    <row r="41" spans="3:7" ht="13.5">
      <c r="C41" s="102"/>
      <c r="D41" s="6"/>
      <c r="E41" s="99"/>
      <c r="G41" s="6"/>
    </row>
    <row r="42" ht="13.5">
      <c r="G42" s="104"/>
    </row>
    <row r="43" spans="3:7" ht="13.5">
      <c r="C43" s="102"/>
      <c r="D43" s="24"/>
      <c r="E43" s="106"/>
      <c r="G43" s="6"/>
    </row>
    <row r="44" ht="13.5">
      <c r="G44" s="104"/>
    </row>
    <row r="45" spans="3:7" ht="13.5">
      <c r="C45" s="102"/>
      <c r="E45" s="103"/>
      <c r="G45" s="6"/>
    </row>
    <row r="46" spans="3:7" ht="13.5">
      <c r="C46" s="102"/>
      <c r="G46" s="104"/>
    </row>
    <row r="47" ht="13.5">
      <c r="C47" s="107"/>
    </row>
    <row r="48" spans="3:7" ht="13.5">
      <c r="C48" s="102"/>
      <c r="G48" s="6"/>
    </row>
  </sheetData>
  <mergeCells count="2">
    <mergeCell ref="D8:E8"/>
    <mergeCell ref="G8:H8"/>
  </mergeCells>
  <printOptions/>
  <pageMargins left="0.5905511811023623" right="0.5905511811023623" top="0.1968503937007874" bottom="0.1968503937007874"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I70"/>
  <sheetViews>
    <sheetView workbookViewId="0" topLeftCell="A28">
      <selection activeCell="A32" sqref="A32"/>
    </sheetView>
  </sheetViews>
  <sheetFormatPr defaultColWidth="9.140625" defaultRowHeight="12.75"/>
  <cols>
    <col min="1" max="1" width="5.00390625" style="22" customWidth="1"/>
    <col min="2" max="2" width="11.57421875" style="7" customWidth="1"/>
    <col min="3" max="3" width="42.140625" style="23" customWidth="1"/>
    <col min="4" max="4" width="9.28125" style="6" customWidth="1"/>
    <col min="5" max="5" width="11.140625" style="25" customWidth="1"/>
    <col min="6" max="6" width="21.8515625" style="23" customWidth="1"/>
    <col min="7" max="7" width="11.421875" style="6" customWidth="1"/>
    <col min="8" max="8" width="10.00390625" style="25" customWidth="1"/>
    <col min="9" max="9" width="14.421875" style="3" customWidth="1"/>
    <col min="10" max="16384" width="11.8515625" style="7" customWidth="1"/>
  </cols>
  <sheetData>
    <row r="1" ht="13.5">
      <c r="I1" s="179" t="s">
        <v>601</v>
      </c>
    </row>
    <row r="2" ht="13.5">
      <c r="I2" s="179" t="s">
        <v>610</v>
      </c>
    </row>
    <row r="3" ht="13.5">
      <c r="I3" s="179" t="s">
        <v>602</v>
      </c>
    </row>
    <row r="4" spans="1:6" ht="12" customHeight="1">
      <c r="A4" s="2"/>
      <c r="B4" s="3"/>
      <c r="C4" s="71"/>
      <c r="D4" s="4"/>
      <c r="E4" s="57"/>
      <c r="F4" s="3"/>
    </row>
    <row r="5" spans="1:6" ht="12" customHeight="1">
      <c r="A5" s="1" t="s">
        <v>43</v>
      </c>
      <c r="B5" s="3"/>
      <c r="C5" s="3"/>
      <c r="D5" s="4"/>
      <c r="E5" s="57"/>
      <c r="F5" s="3"/>
    </row>
    <row r="6" spans="1:6" ht="12" customHeight="1">
      <c r="A6" s="1" t="s">
        <v>38</v>
      </c>
      <c r="B6" s="3"/>
      <c r="C6" s="3"/>
      <c r="D6" s="4"/>
      <c r="E6" s="57"/>
      <c r="F6" s="3"/>
    </row>
    <row r="7" spans="1:6" ht="12" customHeight="1" thickBot="1">
      <c r="A7" s="2"/>
      <c r="B7" s="3"/>
      <c r="C7" s="3"/>
      <c r="D7" s="4"/>
      <c r="E7" s="57"/>
      <c r="F7" s="3"/>
    </row>
    <row r="8" spans="1:9" ht="135">
      <c r="A8" s="331" t="s">
        <v>44</v>
      </c>
      <c r="B8" s="35" t="s">
        <v>45</v>
      </c>
      <c r="C8" s="35" t="s">
        <v>46</v>
      </c>
      <c r="D8" s="330" t="s">
        <v>699</v>
      </c>
      <c r="E8" s="330"/>
      <c r="F8" s="35" t="s">
        <v>47</v>
      </c>
      <c r="G8" s="333" t="s">
        <v>48</v>
      </c>
      <c r="H8" s="333"/>
      <c r="I8" s="285" t="s">
        <v>393</v>
      </c>
    </row>
    <row r="9" spans="1:9" ht="14.25" thickBot="1">
      <c r="A9" s="332"/>
      <c r="B9" s="171"/>
      <c r="C9" s="171"/>
      <c r="D9" s="169" t="s">
        <v>49</v>
      </c>
      <c r="E9" s="172" t="s">
        <v>50</v>
      </c>
      <c r="F9" s="190"/>
      <c r="G9" s="96" t="s">
        <v>49</v>
      </c>
      <c r="H9" s="297" t="s">
        <v>50</v>
      </c>
      <c r="I9" s="292"/>
    </row>
    <row r="10" spans="1:9" s="13" customFormat="1" ht="40.5">
      <c r="A10" s="128">
        <v>1</v>
      </c>
      <c r="B10" s="129" t="s">
        <v>443</v>
      </c>
      <c r="C10" s="130" t="s">
        <v>444</v>
      </c>
      <c r="D10" s="131">
        <v>6638.18</v>
      </c>
      <c r="E10" s="41">
        <f>D10*30.126</f>
        <v>199981.81068000002</v>
      </c>
      <c r="F10" s="129" t="s">
        <v>292</v>
      </c>
      <c r="G10" s="131">
        <v>7311</v>
      </c>
      <c r="H10" s="41">
        <f>G10*30.126</f>
        <v>220251.18600000002</v>
      </c>
      <c r="I10" s="129" t="s">
        <v>411</v>
      </c>
    </row>
    <row r="11" spans="1:9" s="13" customFormat="1" ht="256.5">
      <c r="A11" s="8">
        <v>2</v>
      </c>
      <c r="B11" s="9" t="s">
        <v>445</v>
      </c>
      <c r="C11" s="10" t="s">
        <v>230</v>
      </c>
      <c r="D11" s="12">
        <v>34700</v>
      </c>
      <c r="E11" s="26">
        <f aca="true" t="shared" si="0" ref="E11:E33">D11*30.126</f>
        <v>1045372.2000000001</v>
      </c>
      <c r="F11" s="9" t="s">
        <v>446</v>
      </c>
      <c r="G11" s="12">
        <v>35727</v>
      </c>
      <c r="H11" s="26">
        <f aca="true" t="shared" si="1" ref="H11:H33">G11*30.126</f>
        <v>1076311.602</v>
      </c>
      <c r="I11" s="9" t="s">
        <v>395</v>
      </c>
    </row>
    <row r="12" spans="1:9" s="16" customFormat="1" ht="148.5">
      <c r="A12" s="8">
        <v>3</v>
      </c>
      <c r="B12" s="9" t="s">
        <v>447</v>
      </c>
      <c r="C12" s="14" t="s">
        <v>231</v>
      </c>
      <c r="D12" s="12">
        <v>11500</v>
      </c>
      <c r="E12" s="26">
        <f t="shared" si="0"/>
        <v>346449</v>
      </c>
      <c r="F12" s="201" t="s">
        <v>448</v>
      </c>
      <c r="G12" s="15">
        <v>12646</v>
      </c>
      <c r="H12" s="26">
        <f t="shared" si="1"/>
        <v>380973.396</v>
      </c>
      <c r="I12" s="9" t="s">
        <v>395</v>
      </c>
    </row>
    <row r="13" spans="1:9" s="16" customFormat="1" ht="54">
      <c r="A13" s="8">
        <v>4</v>
      </c>
      <c r="B13" s="9" t="s">
        <v>447</v>
      </c>
      <c r="C13" s="14" t="s">
        <v>449</v>
      </c>
      <c r="D13" s="12">
        <v>250</v>
      </c>
      <c r="E13" s="26">
        <f t="shared" si="0"/>
        <v>7531.5</v>
      </c>
      <c r="F13" s="201" t="s">
        <v>450</v>
      </c>
      <c r="G13" s="12">
        <v>807</v>
      </c>
      <c r="H13" s="26">
        <f t="shared" si="1"/>
        <v>24311.682</v>
      </c>
      <c r="I13" s="9" t="s">
        <v>398</v>
      </c>
    </row>
    <row r="14" spans="1:9" s="13" customFormat="1" ht="83.25" customHeight="1">
      <c r="A14" s="8">
        <v>5</v>
      </c>
      <c r="B14" s="9" t="s">
        <v>451</v>
      </c>
      <c r="C14" s="10" t="s">
        <v>232</v>
      </c>
      <c r="D14" s="12">
        <v>13600</v>
      </c>
      <c r="E14" s="26">
        <f t="shared" si="0"/>
        <v>409713.60000000003</v>
      </c>
      <c r="F14" s="9" t="s">
        <v>452</v>
      </c>
      <c r="G14" s="12">
        <v>14690</v>
      </c>
      <c r="H14" s="26">
        <f t="shared" si="1"/>
        <v>442550.94</v>
      </c>
      <c r="I14" s="9" t="s">
        <v>395</v>
      </c>
    </row>
    <row r="15" spans="1:9" s="13" customFormat="1" ht="54">
      <c r="A15" s="8">
        <v>6</v>
      </c>
      <c r="B15" s="9" t="s">
        <v>453</v>
      </c>
      <c r="C15" s="10" t="s">
        <v>454</v>
      </c>
      <c r="D15" s="12">
        <v>1440</v>
      </c>
      <c r="E15" s="26">
        <f t="shared" si="0"/>
        <v>43381.44</v>
      </c>
      <c r="F15" s="9" t="s">
        <v>455</v>
      </c>
      <c r="G15" s="12">
        <v>2026</v>
      </c>
      <c r="H15" s="26">
        <f t="shared" si="1"/>
        <v>61035.276000000005</v>
      </c>
      <c r="I15" s="9" t="s">
        <v>398</v>
      </c>
    </row>
    <row r="16" spans="1:9" s="13" customFormat="1" ht="203.25" customHeight="1">
      <c r="A16" s="8">
        <v>7</v>
      </c>
      <c r="B16" s="9" t="s">
        <v>456</v>
      </c>
      <c r="C16" s="10" t="s">
        <v>233</v>
      </c>
      <c r="D16" s="12">
        <v>10200</v>
      </c>
      <c r="E16" s="26">
        <f t="shared" si="0"/>
        <v>307285.2</v>
      </c>
      <c r="F16" s="9" t="s">
        <v>237</v>
      </c>
      <c r="G16" s="12">
        <v>11308</v>
      </c>
      <c r="H16" s="26">
        <f t="shared" si="1"/>
        <v>340664.808</v>
      </c>
      <c r="I16" s="9" t="s">
        <v>395</v>
      </c>
    </row>
    <row r="17" spans="1:9" s="143" customFormat="1" ht="121.5">
      <c r="A17" s="145">
        <v>8</v>
      </c>
      <c r="B17" s="9" t="s">
        <v>238</v>
      </c>
      <c r="C17" s="144" t="s">
        <v>234</v>
      </c>
      <c r="D17" s="12">
        <v>6200</v>
      </c>
      <c r="E17" s="26">
        <f t="shared" si="0"/>
        <v>186781.2</v>
      </c>
      <c r="F17" s="142" t="s">
        <v>664</v>
      </c>
      <c r="G17" s="12">
        <v>7270</v>
      </c>
      <c r="H17" s="26">
        <f t="shared" si="1"/>
        <v>219016.02000000002</v>
      </c>
      <c r="I17" s="9" t="s">
        <v>395</v>
      </c>
    </row>
    <row r="18" spans="1:9" s="13" customFormat="1" ht="68.25" customHeight="1">
      <c r="A18" s="8">
        <v>9</v>
      </c>
      <c r="B18" s="9" t="s">
        <v>239</v>
      </c>
      <c r="C18" s="10" t="s">
        <v>235</v>
      </c>
      <c r="D18" s="12">
        <v>11000</v>
      </c>
      <c r="E18" s="26">
        <f t="shared" si="0"/>
        <v>331386</v>
      </c>
      <c r="F18" s="9" t="s">
        <v>240</v>
      </c>
      <c r="G18" s="12">
        <v>11914</v>
      </c>
      <c r="H18" s="26">
        <f t="shared" si="1"/>
        <v>358921.164</v>
      </c>
      <c r="I18" s="9" t="s">
        <v>395</v>
      </c>
    </row>
    <row r="19" spans="1:9" s="13" customFormat="1" ht="138.75" customHeight="1">
      <c r="A19" s="8">
        <v>10</v>
      </c>
      <c r="B19" s="9" t="s">
        <v>241</v>
      </c>
      <c r="C19" s="10" t="s">
        <v>236</v>
      </c>
      <c r="D19" s="12">
        <v>5900</v>
      </c>
      <c r="E19" s="26">
        <f t="shared" si="0"/>
        <v>177743.4</v>
      </c>
      <c r="F19" s="9" t="s">
        <v>293</v>
      </c>
      <c r="G19" s="12">
        <v>6524</v>
      </c>
      <c r="H19" s="26">
        <f t="shared" si="1"/>
        <v>196542.024</v>
      </c>
      <c r="I19" s="9" t="s">
        <v>405</v>
      </c>
    </row>
    <row r="20" spans="1:9" s="13" customFormat="1" ht="54">
      <c r="A20" s="8">
        <v>11</v>
      </c>
      <c r="B20" s="9" t="s">
        <v>242</v>
      </c>
      <c r="C20" s="10" t="s">
        <v>694</v>
      </c>
      <c r="D20" s="12">
        <v>12900</v>
      </c>
      <c r="E20" s="26">
        <f t="shared" si="0"/>
        <v>388625.4</v>
      </c>
      <c r="F20" s="9" t="s">
        <v>294</v>
      </c>
      <c r="G20" s="12">
        <v>13475</v>
      </c>
      <c r="H20" s="26">
        <f t="shared" si="1"/>
        <v>405947.85000000003</v>
      </c>
      <c r="I20" s="9" t="s">
        <v>399</v>
      </c>
    </row>
    <row r="21" spans="1:9" s="13" customFormat="1" ht="108">
      <c r="A21" s="8">
        <v>12</v>
      </c>
      <c r="B21" s="9" t="s">
        <v>695</v>
      </c>
      <c r="C21" s="10" t="s">
        <v>696</v>
      </c>
      <c r="D21" s="12">
        <v>770</v>
      </c>
      <c r="E21" s="26">
        <f t="shared" si="0"/>
        <v>23197.02</v>
      </c>
      <c r="F21" s="9" t="s">
        <v>295</v>
      </c>
      <c r="G21" s="12">
        <v>1324</v>
      </c>
      <c r="H21" s="26">
        <f t="shared" si="1"/>
        <v>39886.824</v>
      </c>
      <c r="I21" s="9" t="s">
        <v>399</v>
      </c>
    </row>
    <row r="22" spans="1:9" s="13" customFormat="1" ht="192" customHeight="1">
      <c r="A22" s="8">
        <v>13</v>
      </c>
      <c r="B22" s="9" t="s">
        <v>697</v>
      </c>
      <c r="C22" s="10" t="s">
        <v>668</v>
      </c>
      <c r="D22" s="12">
        <v>44900</v>
      </c>
      <c r="E22" s="26">
        <f t="shared" si="0"/>
        <v>1352657.4000000001</v>
      </c>
      <c r="F22" s="9" t="s">
        <v>636</v>
      </c>
      <c r="G22" s="12">
        <v>46018</v>
      </c>
      <c r="H22" s="26">
        <f t="shared" si="1"/>
        <v>1386338.2680000002</v>
      </c>
      <c r="I22" s="9" t="s">
        <v>395</v>
      </c>
    </row>
    <row r="23" spans="1:9" s="13" customFormat="1" ht="54">
      <c r="A23" s="8">
        <v>14</v>
      </c>
      <c r="B23" s="9" t="s">
        <v>637</v>
      </c>
      <c r="C23" s="10" t="s">
        <v>207</v>
      </c>
      <c r="D23" s="12">
        <v>72</v>
      </c>
      <c r="E23" s="26">
        <f t="shared" si="0"/>
        <v>2169.072</v>
      </c>
      <c r="F23" s="9" t="s">
        <v>665</v>
      </c>
      <c r="G23" s="12">
        <v>681</v>
      </c>
      <c r="H23" s="26">
        <f t="shared" si="1"/>
        <v>20515.806</v>
      </c>
      <c r="I23" s="9" t="s">
        <v>399</v>
      </c>
    </row>
    <row r="24" spans="1:9" s="13" customFormat="1" ht="54">
      <c r="A24" s="8">
        <v>15</v>
      </c>
      <c r="B24" s="9" t="s">
        <v>208</v>
      </c>
      <c r="C24" s="10" t="s">
        <v>209</v>
      </c>
      <c r="D24" s="12">
        <v>130</v>
      </c>
      <c r="E24" s="26">
        <f t="shared" si="0"/>
        <v>3916.38</v>
      </c>
      <c r="F24" s="9" t="s">
        <v>210</v>
      </c>
      <c r="G24" s="12">
        <v>702</v>
      </c>
      <c r="H24" s="26">
        <f t="shared" si="1"/>
        <v>21148.452</v>
      </c>
      <c r="I24" s="9" t="s">
        <v>398</v>
      </c>
    </row>
    <row r="25" spans="1:9" s="13" customFormat="1" ht="54">
      <c r="A25" s="8">
        <v>16</v>
      </c>
      <c r="B25" s="9" t="s">
        <v>211</v>
      </c>
      <c r="C25" s="10" t="s">
        <v>212</v>
      </c>
      <c r="D25" s="12">
        <v>17300</v>
      </c>
      <c r="E25" s="26">
        <f t="shared" si="0"/>
        <v>521179.80000000005</v>
      </c>
      <c r="F25" s="9" t="s">
        <v>296</v>
      </c>
      <c r="G25" s="12">
        <v>18003</v>
      </c>
      <c r="H25" s="26">
        <f t="shared" si="1"/>
        <v>542358.378</v>
      </c>
      <c r="I25" s="9" t="s">
        <v>405</v>
      </c>
    </row>
    <row r="26" spans="1:9" s="13" customFormat="1" ht="54">
      <c r="A26" s="8">
        <v>17</v>
      </c>
      <c r="B26" s="9" t="s">
        <v>213</v>
      </c>
      <c r="C26" s="10" t="s">
        <v>214</v>
      </c>
      <c r="D26" s="12">
        <v>870</v>
      </c>
      <c r="E26" s="26">
        <f t="shared" si="0"/>
        <v>26209.620000000003</v>
      </c>
      <c r="F26" s="9" t="s">
        <v>666</v>
      </c>
      <c r="G26" s="12">
        <v>1433</v>
      </c>
      <c r="H26" s="26">
        <f t="shared" si="1"/>
        <v>43170.558000000005</v>
      </c>
      <c r="I26" s="9" t="s">
        <v>398</v>
      </c>
    </row>
    <row r="27" spans="1:9" s="13" customFormat="1" ht="110.25" customHeight="1">
      <c r="A27" s="8">
        <v>18</v>
      </c>
      <c r="B27" s="9" t="s">
        <v>215</v>
      </c>
      <c r="C27" s="10" t="s">
        <v>76</v>
      </c>
      <c r="D27" s="12">
        <v>7400</v>
      </c>
      <c r="E27" s="26">
        <f t="shared" si="0"/>
        <v>222932.40000000002</v>
      </c>
      <c r="F27" s="9" t="s">
        <v>216</v>
      </c>
      <c r="G27" s="12">
        <v>8643</v>
      </c>
      <c r="H27" s="26">
        <f t="shared" si="1"/>
        <v>260379.018</v>
      </c>
      <c r="I27" s="9" t="s">
        <v>395</v>
      </c>
    </row>
    <row r="28" spans="1:9" s="13" customFormat="1" ht="40.5">
      <c r="A28" s="8">
        <v>19</v>
      </c>
      <c r="B28" s="9" t="s">
        <v>217</v>
      </c>
      <c r="C28" s="10" t="s">
        <v>77</v>
      </c>
      <c r="D28" s="12">
        <v>325</v>
      </c>
      <c r="E28" s="26">
        <f t="shared" si="0"/>
        <v>9790.95</v>
      </c>
      <c r="F28" s="9" t="s">
        <v>218</v>
      </c>
      <c r="G28" s="12">
        <v>881</v>
      </c>
      <c r="H28" s="26">
        <f t="shared" si="1"/>
        <v>26541.006</v>
      </c>
      <c r="I28" s="9" t="s">
        <v>398</v>
      </c>
    </row>
    <row r="29" spans="1:9" s="13" customFormat="1" ht="40.5">
      <c r="A29" s="8">
        <v>20</v>
      </c>
      <c r="B29" s="9" t="s">
        <v>219</v>
      </c>
      <c r="C29" s="10" t="s">
        <v>220</v>
      </c>
      <c r="D29" s="12">
        <v>3580</v>
      </c>
      <c r="E29" s="26">
        <f t="shared" si="0"/>
        <v>107851.08</v>
      </c>
      <c r="F29" s="9" t="s">
        <v>221</v>
      </c>
      <c r="G29" s="12">
        <v>4220</v>
      </c>
      <c r="H29" s="26">
        <f t="shared" si="1"/>
        <v>127131.72</v>
      </c>
      <c r="I29" s="9" t="s">
        <v>398</v>
      </c>
    </row>
    <row r="30" spans="1:9" s="13" customFormat="1" ht="40.5">
      <c r="A30" s="8">
        <v>21</v>
      </c>
      <c r="B30" s="9" t="s">
        <v>222</v>
      </c>
      <c r="C30" s="10" t="s">
        <v>223</v>
      </c>
      <c r="D30" s="12">
        <v>3050</v>
      </c>
      <c r="E30" s="26">
        <f t="shared" si="0"/>
        <v>91884.3</v>
      </c>
      <c r="F30" s="9" t="s">
        <v>224</v>
      </c>
      <c r="G30" s="12">
        <v>4272</v>
      </c>
      <c r="H30" s="26">
        <f t="shared" si="1"/>
        <v>128698.27200000001</v>
      </c>
      <c r="I30" s="9" t="s">
        <v>398</v>
      </c>
    </row>
    <row r="31" spans="1:9" s="13" customFormat="1" ht="125.25" customHeight="1">
      <c r="A31" s="8">
        <v>22</v>
      </c>
      <c r="B31" s="9" t="s">
        <v>225</v>
      </c>
      <c r="C31" s="10" t="s">
        <v>516</v>
      </c>
      <c r="D31" s="12">
        <v>23800</v>
      </c>
      <c r="E31" s="26">
        <f t="shared" si="0"/>
        <v>716998.8</v>
      </c>
      <c r="F31" s="9" t="s">
        <v>226</v>
      </c>
      <c r="G31" s="12">
        <v>24731</v>
      </c>
      <c r="H31" s="26">
        <f t="shared" si="1"/>
        <v>745046.106</v>
      </c>
      <c r="I31" s="9" t="s">
        <v>395</v>
      </c>
    </row>
    <row r="32" spans="1:9" s="13" customFormat="1" ht="67.5">
      <c r="A32" s="8">
        <v>23</v>
      </c>
      <c r="B32" s="9" t="s">
        <v>227</v>
      </c>
      <c r="C32" s="10" t="s">
        <v>517</v>
      </c>
      <c r="D32" s="12">
        <v>21700</v>
      </c>
      <c r="E32" s="26">
        <f t="shared" si="0"/>
        <v>653734.2000000001</v>
      </c>
      <c r="F32" s="9" t="s">
        <v>228</v>
      </c>
      <c r="G32" s="12">
        <v>22444</v>
      </c>
      <c r="H32" s="26">
        <f t="shared" si="1"/>
        <v>676147.944</v>
      </c>
      <c r="I32" s="9" t="s">
        <v>395</v>
      </c>
    </row>
    <row r="33" spans="1:9" s="13" customFormat="1" ht="54.75" thickBot="1">
      <c r="A33" s="8">
        <v>24</v>
      </c>
      <c r="B33" s="9" t="s">
        <v>229</v>
      </c>
      <c r="C33" s="19" t="s">
        <v>518</v>
      </c>
      <c r="D33" s="20">
        <v>2480</v>
      </c>
      <c r="E33" s="27">
        <f t="shared" si="0"/>
        <v>74712.48</v>
      </c>
      <c r="F33" s="18" t="s">
        <v>297</v>
      </c>
      <c r="G33" s="20">
        <v>6180</v>
      </c>
      <c r="H33" s="27">
        <f t="shared" si="1"/>
        <v>186178.68</v>
      </c>
      <c r="I33" s="9" t="s">
        <v>397</v>
      </c>
    </row>
    <row r="34" spans="1:9" s="13" customFormat="1" ht="14.25" thickBot="1">
      <c r="A34" s="31"/>
      <c r="B34" s="44"/>
      <c r="C34" s="148" t="s">
        <v>75</v>
      </c>
      <c r="D34" s="149"/>
      <c r="E34" s="91"/>
      <c r="F34" s="194"/>
      <c r="G34" s="68">
        <f>SUM(G10:G33)</f>
        <v>263230</v>
      </c>
      <c r="H34" s="81">
        <f>G34*30.126</f>
        <v>7930066.98</v>
      </c>
      <c r="I34" s="3"/>
    </row>
    <row r="35" spans="1:9" s="13" customFormat="1" ht="15" customHeight="1">
      <c r="A35" s="30" t="s">
        <v>458</v>
      </c>
      <c r="B35" s="53"/>
      <c r="C35" s="23"/>
      <c r="D35" s="6"/>
      <c r="E35" s="25"/>
      <c r="F35" s="23"/>
      <c r="G35" s="6"/>
      <c r="H35" s="28"/>
      <c r="I35" s="3"/>
    </row>
    <row r="36" spans="1:9" s="13" customFormat="1" ht="15" customHeight="1">
      <c r="A36" s="22" t="s">
        <v>459</v>
      </c>
      <c r="B36" s="53"/>
      <c r="C36" s="23"/>
      <c r="D36" s="6"/>
      <c r="E36" s="25"/>
      <c r="F36" s="23"/>
      <c r="G36" s="6"/>
      <c r="H36" s="28"/>
      <c r="I36" s="3"/>
    </row>
    <row r="37" spans="1:9" s="13" customFormat="1" ht="15" customHeight="1">
      <c r="A37" s="7" t="s">
        <v>460</v>
      </c>
      <c r="B37" s="54"/>
      <c r="C37" s="23"/>
      <c r="D37" s="6"/>
      <c r="E37" s="25"/>
      <c r="F37" s="23"/>
      <c r="G37" s="6"/>
      <c r="H37" s="28"/>
      <c r="I37" s="3"/>
    </row>
    <row r="38" spans="1:9" s="13" customFormat="1" ht="15" customHeight="1">
      <c r="A38" s="31" t="s">
        <v>461</v>
      </c>
      <c r="B38" s="54"/>
      <c r="C38" s="23"/>
      <c r="D38" s="6"/>
      <c r="E38" s="25"/>
      <c r="F38" s="23"/>
      <c r="G38" s="6"/>
      <c r="H38" s="25"/>
      <c r="I38" s="3"/>
    </row>
    <row r="39" spans="1:9" s="13" customFormat="1" ht="15" customHeight="1">
      <c r="A39" s="31"/>
      <c r="B39" s="54"/>
      <c r="C39" s="23"/>
      <c r="D39" s="6"/>
      <c r="E39" s="25"/>
      <c r="F39" s="23"/>
      <c r="G39" s="6"/>
      <c r="H39" s="25"/>
      <c r="I39" s="3"/>
    </row>
    <row r="40" spans="1:9" s="13" customFormat="1" ht="15" customHeight="1">
      <c r="A40" s="31"/>
      <c r="B40" s="54"/>
      <c r="C40" s="23"/>
      <c r="D40" s="6"/>
      <c r="E40" s="25"/>
      <c r="F40" s="23"/>
      <c r="G40" s="6"/>
      <c r="H40" s="25"/>
      <c r="I40" s="3"/>
    </row>
    <row r="41" spans="1:9" s="13" customFormat="1" ht="15" customHeight="1">
      <c r="A41" s="31"/>
      <c r="B41" s="54"/>
      <c r="C41" s="23"/>
      <c r="D41" s="6"/>
      <c r="E41" s="25"/>
      <c r="F41" s="23"/>
      <c r="G41" s="6"/>
      <c r="H41" s="25"/>
      <c r="I41" s="3"/>
    </row>
    <row r="42" spans="1:2" ht="13.5">
      <c r="A42" s="31"/>
      <c r="B42" s="54"/>
    </row>
    <row r="43" spans="1:2" ht="13.5">
      <c r="A43" s="31"/>
      <c r="B43" s="54"/>
    </row>
    <row r="44" spans="1:2" ht="13.5">
      <c r="A44" s="31"/>
      <c r="B44" s="54"/>
    </row>
    <row r="45" spans="1:2" ht="13.5">
      <c r="A45" s="31"/>
      <c r="B45" s="54"/>
    </row>
    <row r="46" spans="1:2" ht="13.5">
      <c r="A46" s="31"/>
      <c r="B46" s="54"/>
    </row>
    <row r="47" spans="1:2" ht="13.5">
      <c r="A47" s="31"/>
      <c r="B47" s="54"/>
    </row>
    <row r="48" spans="1:2" ht="13.5">
      <c r="A48" s="31"/>
      <c r="B48" s="54"/>
    </row>
    <row r="49" spans="1:2" ht="13.5">
      <c r="A49" s="31"/>
      <c r="B49" s="54"/>
    </row>
    <row r="50" spans="1:2" ht="13.5">
      <c r="A50" s="31"/>
      <c r="B50" s="54"/>
    </row>
    <row r="51" spans="1:2" ht="13.5">
      <c r="A51" s="31"/>
      <c r="B51" s="54"/>
    </row>
    <row r="52" spans="1:2" ht="13.5">
      <c r="A52" s="31"/>
      <c r="B52" s="54"/>
    </row>
    <row r="53" spans="1:2" ht="13.5">
      <c r="A53" s="31"/>
      <c r="B53" s="54"/>
    </row>
    <row r="54" spans="1:2" ht="13.5">
      <c r="A54" s="31"/>
      <c r="B54" s="54"/>
    </row>
    <row r="55" spans="1:2" ht="13.5">
      <c r="A55" s="31"/>
      <c r="B55" s="54"/>
    </row>
    <row r="56" spans="1:2" ht="13.5">
      <c r="A56" s="31"/>
      <c r="B56" s="54"/>
    </row>
    <row r="57" spans="1:2" ht="13.5">
      <c r="A57" s="31"/>
      <c r="B57" s="54"/>
    </row>
    <row r="58" spans="1:2" ht="13.5">
      <c r="A58" s="31"/>
      <c r="B58" s="54"/>
    </row>
    <row r="59" spans="1:2" ht="13.5">
      <c r="A59" s="31"/>
      <c r="B59" s="54"/>
    </row>
    <row r="60" spans="1:2" ht="13.5">
      <c r="A60" s="31"/>
      <c r="B60" s="54"/>
    </row>
    <row r="61" spans="1:2" ht="13.5">
      <c r="A61" s="31"/>
      <c r="B61" s="54"/>
    </row>
    <row r="62" spans="1:2" ht="13.5">
      <c r="A62" s="31"/>
      <c r="B62" s="54"/>
    </row>
    <row r="63" spans="1:2" ht="13.5">
      <c r="A63" s="55"/>
      <c r="B63" s="54"/>
    </row>
    <row r="64" spans="1:2" ht="13.5">
      <c r="A64" s="55"/>
      <c r="B64" s="54"/>
    </row>
    <row r="65" spans="1:2" ht="13.5">
      <c r="A65" s="55"/>
      <c r="B65" s="54"/>
    </row>
    <row r="66" spans="1:2" ht="13.5">
      <c r="A66" s="55"/>
      <c r="B66" s="54"/>
    </row>
    <row r="67" spans="1:2" ht="13.5">
      <c r="A67" s="55"/>
      <c r="B67" s="54"/>
    </row>
    <row r="68" spans="1:2" ht="13.5">
      <c r="A68" s="55"/>
      <c r="B68" s="54"/>
    </row>
    <row r="69" spans="1:2" ht="13.5">
      <c r="A69" s="55"/>
      <c r="B69" s="54"/>
    </row>
    <row r="70" spans="1:2" ht="13.5">
      <c r="A70" s="55"/>
      <c r="B70" s="54"/>
    </row>
  </sheetData>
  <mergeCells count="3">
    <mergeCell ref="A8:A9"/>
    <mergeCell ref="D8:E8"/>
    <mergeCell ref="G8:H8"/>
  </mergeCells>
  <printOptions/>
  <pageMargins left="0.5905511811023623" right="0.5905511811023623" top="0.1968503937007874" bottom="0.1968503937007874" header="0.5118110236220472" footer="0.5118110236220472"/>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I19"/>
  <sheetViews>
    <sheetView workbookViewId="0" topLeftCell="A1">
      <selection activeCell="C15" sqref="C15"/>
    </sheetView>
  </sheetViews>
  <sheetFormatPr defaultColWidth="9.140625" defaultRowHeight="12.75"/>
  <cols>
    <col min="1" max="1" width="5.00390625" style="22" customWidth="1"/>
    <col min="2" max="2" width="12.140625" style="7" customWidth="1"/>
    <col min="3" max="3" width="43.00390625" style="7" customWidth="1"/>
    <col min="4" max="4" width="10.421875" style="24" customWidth="1"/>
    <col min="5" max="5" width="10.140625" style="25" customWidth="1"/>
    <col min="6" max="6" width="18.421875" style="196" customWidth="1"/>
    <col min="7" max="7" width="11.00390625" style="6" customWidth="1"/>
    <col min="8" max="8" width="10.00390625" style="25" customWidth="1"/>
    <col min="9" max="9" width="13.7109375" style="3" customWidth="1"/>
    <col min="10" max="16384" width="11.8515625" style="7" customWidth="1"/>
  </cols>
  <sheetData>
    <row r="1" ht="13.5">
      <c r="I1" s="179" t="s">
        <v>603</v>
      </c>
    </row>
    <row r="2" ht="13.5">
      <c r="I2" s="179" t="s">
        <v>610</v>
      </c>
    </row>
    <row r="3" ht="13.5">
      <c r="I3" s="179" t="s">
        <v>602</v>
      </c>
    </row>
    <row r="4" spans="1:6" ht="12" customHeight="1">
      <c r="A4" s="2"/>
      <c r="B4" s="3"/>
      <c r="C4" s="88"/>
      <c r="D4" s="4"/>
      <c r="E4" s="57"/>
      <c r="F4" s="3"/>
    </row>
    <row r="5" spans="1:6" ht="12" customHeight="1">
      <c r="A5" s="1" t="s">
        <v>43</v>
      </c>
      <c r="B5" s="3"/>
      <c r="C5" s="3"/>
      <c r="D5" s="4"/>
      <c r="E5" s="57"/>
      <c r="F5" s="3"/>
    </row>
    <row r="6" spans="1:6" ht="12" customHeight="1">
      <c r="A6" s="1" t="s">
        <v>38</v>
      </c>
      <c r="B6" s="3"/>
      <c r="C6" s="3"/>
      <c r="D6" s="4"/>
      <c r="E6" s="57"/>
      <c r="F6" s="3"/>
    </row>
    <row r="7" spans="1:6" ht="12" customHeight="1" thickBot="1">
      <c r="A7" s="2"/>
      <c r="B7" s="3"/>
      <c r="C7" s="3"/>
      <c r="D7" s="4"/>
      <c r="E7" s="57"/>
      <c r="F7" s="3"/>
    </row>
    <row r="8" spans="1:9" ht="135">
      <c r="A8" s="331" t="s">
        <v>44</v>
      </c>
      <c r="B8" s="35" t="s">
        <v>415</v>
      </c>
      <c r="C8" s="35" t="s">
        <v>46</v>
      </c>
      <c r="D8" s="330" t="s">
        <v>457</v>
      </c>
      <c r="E8" s="330"/>
      <c r="F8" s="35" t="s">
        <v>47</v>
      </c>
      <c r="G8" s="333" t="s">
        <v>48</v>
      </c>
      <c r="H8" s="333"/>
      <c r="I8" s="285" t="s">
        <v>393</v>
      </c>
    </row>
    <row r="9" spans="1:9" ht="14.25" thickBot="1">
      <c r="A9" s="332"/>
      <c r="B9" s="171"/>
      <c r="C9" s="171"/>
      <c r="D9" s="169" t="s">
        <v>49</v>
      </c>
      <c r="E9" s="172" t="s">
        <v>50</v>
      </c>
      <c r="F9" s="190"/>
      <c r="G9" s="96" t="s">
        <v>49</v>
      </c>
      <c r="H9" s="297" t="s">
        <v>50</v>
      </c>
      <c r="I9" s="292"/>
    </row>
    <row r="10" spans="1:9" s="13" customFormat="1" ht="122.25" thickBot="1">
      <c r="A10" s="128">
        <v>1</v>
      </c>
      <c r="B10" s="129" t="s">
        <v>519</v>
      </c>
      <c r="C10" s="130" t="s">
        <v>487</v>
      </c>
      <c r="D10" s="131">
        <v>12020</v>
      </c>
      <c r="E10" s="41">
        <f>D10*30.126</f>
        <v>362114.52</v>
      </c>
      <c r="F10" s="129" t="s">
        <v>488</v>
      </c>
      <c r="G10" s="131">
        <v>21216</v>
      </c>
      <c r="H10" s="41">
        <f>G10*30.126</f>
        <v>639153.216</v>
      </c>
      <c r="I10" s="129" t="s">
        <v>402</v>
      </c>
    </row>
    <row r="11" spans="1:9" s="16" customFormat="1" ht="14.25" thickBot="1">
      <c r="A11" s="22"/>
      <c r="B11" s="23"/>
      <c r="C11" s="82" t="s">
        <v>75</v>
      </c>
      <c r="D11" s="83"/>
      <c r="E11" s="93"/>
      <c r="F11" s="200"/>
      <c r="G11" s="85">
        <f>SUM(G10:G10)</f>
        <v>21216</v>
      </c>
      <c r="H11" s="81">
        <f>G11*30.126</f>
        <v>639153.216</v>
      </c>
      <c r="I11" s="278"/>
    </row>
    <row r="12" spans="1:9" s="13" customFormat="1" ht="12.75" customHeight="1">
      <c r="A12" s="30" t="s">
        <v>458</v>
      </c>
      <c r="B12" s="23"/>
      <c r="C12" s="7"/>
      <c r="D12" s="24"/>
      <c r="E12" s="25"/>
      <c r="F12" s="196"/>
      <c r="G12" s="6"/>
      <c r="H12" s="28"/>
      <c r="I12" s="3"/>
    </row>
    <row r="13" spans="1:9" s="13" customFormat="1" ht="12.75" customHeight="1">
      <c r="A13" s="22" t="s">
        <v>459</v>
      </c>
      <c r="B13" s="23"/>
      <c r="C13" s="7"/>
      <c r="D13" s="24"/>
      <c r="E13" s="25"/>
      <c r="F13" s="196"/>
      <c r="G13" s="6"/>
      <c r="H13" s="28"/>
      <c r="I13" s="3"/>
    </row>
    <row r="14" spans="1:9" s="13" customFormat="1" ht="12.75" customHeight="1">
      <c r="A14" s="7" t="s">
        <v>460</v>
      </c>
      <c r="B14" s="7"/>
      <c r="C14" s="7"/>
      <c r="D14" s="24"/>
      <c r="E14" s="25"/>
      <c r="F14" s="196"/>
      <c r="G14" s="6"/>
      <c r="H14" s="28"/>
      <c r="I14" s="3"/>
    </row>
    <row r="15" spans="1:9" s="13" customFormat="1" ht="12.75" customHeight="1">
      <c r="A15" s="22"/>
      <c r="B15" s="7"/>
      <c r="C15" s="7"/>
      <c r="D15" s="24"/>
      <c r="E15" s="25"/>
      <c r="F15" s="196"/>
      <c r="G15" s="6"/>
      <c r="H15" s="25"/>
      <c r="I15" s="3"/>
    </row>
    <row r="16" spans="1:9" s="13" customFormat="1" ht="12.75" customHeight="1">
      <c r="A16" s="22"/>
      <c r="B16" s="7"/>
      <c r="C16" s="7"/>
      <c r="D16" s="24"/>
      <c r="E16" s="25"/>
      <c r="F16" s="196"/>
      <c r="G16" s="6"/>
      <c r="H16" s="25"/>
      <c r="I16" s="3"/>
    </row>
    <row r="17" spans="1:9" s="13" customFormat="1" ht="12.75" customHeight="1">
      <c r="A17" s="22"/>
      <c r="B17" s="7"/>
      <c r="C17" s="7"/>
      <c r="D17" s="24"/>
      <c r="E17" s="25"/>
      <c r="F17" s="196"/>
      <c r="G17" s="6"/>
      <c r="H17" s="25"/>
      <c r="I17" s="3"/>
    </row>
    <row r="18" spans="1:9" s="13" customFormat="1" ht="12.75" customHeight="1">
      <c r="A18" s="22"/>
      <c r="B18" s="7"/>
      <c r="C18" s="7"/>
      <c r="D18" s="24"/>
      <c r="E18" s="25"/>
      <c r="F18" s="196"/>
      <c r="G18" s="6"/>
      <c r="H18" s="25"/>
      <c r="I18" s="3"/>
    </row>
    <row r="19" spans="1:9" s="13" customFormat="1" ht="12.75" customHeight="1">
      <c r="A19" s="22"/>
      <c r="B19" s="7"/>
      <c r="C19" s="7"/>
      <c r="D19" s="24"/>
      <c r="E19" s="25"/>
      <c r="F19" s="196"/>
      <c r="G19" s="6"/>
      <c r="H19" s="25"/>
      <c r="I19" s="3"/>
    </row>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3">
    <mergeCell ref="A8:A9"/>
    <mergeCell ref="D8:E8"/>
    <mergeCell ref="G8:H8"/>
  </mergeCells>
  <printOptions/>
  <pageMargins left="0.5905511811023623" right="0.5905511811023623" top="0.1968503937007874" bottom="0.1968503937007874" header="0.5118110236220472" footer="0.5118110236220472"/>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I19"/>
  <sheetViews>
    <sheetView workbookViewId="0" topLeftCell="A1">
      <selection activeCell="C11" sqref="C11"/>
    </sheetView>
  </sheetViews>
  <sheetFormatPr defaultColWidth="9.140625" defaultRowHeight="12.75"/>
  <cols>
    <col min="1" max="1" width="5.00390625" style="22" customWidth="1"/>
    <col min="2" max="2" width="12.140625" style="7" customWidth="1"/>
    <col min="3" max="3" width="43.00390625" style="7" customWidth="1"/>
    <col min="4" max="4" width="10.421875" style="24" customWidth="1"/>
    <col min="5" max="5" width="10.140625" style="25" customWidth="1"/>
    <col min="6" max="6" width="18.421875" style="196" customWidth="1"/>
    <col min="7" max="7" width="11.00390625" style="6" customWidth="1"/>
    <col min="8" max="8" width="10.00390625" style="25" customWidth="1"/>
    <col min="9" max="9" width="14.57421875" style="3" customWidth="1"/>
    <col min="10" max="16384" width="11.8515625" style="7" customWidth="1"/>
  </cols>
  <sheetData>
    <row r="1" ht="13.5">
      <c r="I1" s="179" t="s">
        <v>604</v>
      </c>
    </row>
    <row r="2" ht="13.5">
      <c r="I2" s="179" t="s">
        <v>610</v>
      </c>
    </row>
    <row r="3" ht="13.5">
      <c r="I3" s="179" t="s">
        <v>602</v>
      </c>
    </row>
    <row r="4" spans="1:6" ht="12" customHeight="1">
      <c r="A4" s="2"/>
      <c r="B4" s="3"/>
      <c r="C4" s="71"/>
      <c r="D4" s="4"/>
      <c r="E4" s="57"/>
      <c r="F4" s="3"/>
    </row>
    <row r="5" spans="1:6" ht="12" customHeight="1">
      <c r="A5" s="1" t="s">
        <v>42</v>
      </c>
      <c r="B5" s="3"/>
      <c r="C5" s="3"/>
      <c r="D5" s="4"/>
      <c r="E5" s="57"/>
      <c r="F5" s="3"/>
    </row>
    <row r="6" spans="1:6" ht="12" customHeight="1">
      <c r="A6" s="1" t="s">
        <v>38</v>
      </c>
      <c r="B6" s="3"/>
      <c r="C6" s="3"/>
      <c r="D6" s="4"/>
      <c r="E6" s="57"/>
      <c r="F6" s="3"/>
    </row>
    <row r="7" spans="1:6" ht="12" customHeight="1" thickBot="1">
      <c r="A7" s="2"/>
      <c r="B7" s="3"/>
      <c r="C7" s="3"/>
      <c r="D7" s="4"/>
      <c r="E7" s="57"/>
      <c r="F7" s="3"/>
    </row>
    <row r="8" spans="1:9" ht="135">
      <c r="A8" s="331" t="s">
        <v>44</v>
      </c>
      <c r="B8" s="35" t="s">
        <v>415</v>
      </c>
      <c r="C8" s="35" t="s">
        <v>46</v>
      </c>
      <c r="D8" s="330" t="s">
        <v>457</v>
      </c>
      <c r="E8" s="330"/>
      <c r="F8" s="35" t="s">
        <v>47</v>
      </c>
      <c r="G8" s="333" t="s">
        <v>48</v>
      </c>
      <c r="H8" s="333"/>
      <c r="I8" s="285" t="s">
        <v>393</v>
      </c>
    </row>
    <row r="9" spans="1:9" ht="14.25" thickBot="1">
      <c r="A9" s="332"/>
      <c r="B9" s="171"/>
      <c r="C9" s="171"/>
      <c r="D9" s="180" t="s">
        <v>49</v>
      </c>
      <c r="E9" s="181" t="s">
        <v>50</v>
      </c>
      <c r="F9" s="190"/>
      <c r="G9" s="96" t="s">
        <v>49</v>
      </c>
      <c r="H9" s="297" t="s">
        <v>50</v>
      </c>
      <c r="I9" s="292"/>
    </row>
    <row r="10" spans="1:9" s="13" customFormat="1" ht="68.25" thickBot="1">
      <c r="A10" s="128">
        <v>1</v>
      </c>
      <c r="B10" s="129" t="s">
        <v>489</v>
      </c>
      <c r="C10" s="130" t="s">
        <v>490</v>
      </c>
      <c r="D10" s="131">
        <v>6638.78</v>
      </c>
      <c r="E10" s="41">
        <f>D10*30.126</f>
        <v>199999.88628</v>
      </c>
      <c r="F10" s="129" t="s">
        <v>298</v>
      </c>
      <c r="G10" s="131">
        <v>9688.08</v>
      </c>
      <c r="H10" s="41">
        <f>G10*30.126</f>
        <v>291863.09808</v>
      </c>
      <c r="I10" s="129" t="s">
        <v>394</v>
      </c>
    </row>
    <row r="11" spans="1:9" s="16" customFormat="1" ht="14.25" thickBot="1">
      <c r="A11" s="22"/>
      <c r="B11" s="23"/>
      <c r="C11" s="82" t="s">
        <v>75</v>
      </c>
      <c r="D11" s="83"/>
      <c r="E11" s="93"/>
      <c r="F11" s="200"/>
      <c r="G11" s="85">
        <f>SUM(G10:G10)</f>
        <v>9688.08</v>
      </c>
      <c r="H11" s="81">
        <f>G11*30.126</f>
        <v>291863.09808</v>
      </c>
      <c r="I11" s="278"/>
    </row>
    <row r="12" spans="1:9" s="13" customFormat="1" ht="12.75" customHeight="1">
      <c r="A12" s="30" t="s">
        <v>458</v>
      </c>
      <c r="B12" s="23"/>
      <c r="C12" s="7"/>
      <c r="D12" s="24"/>
      <c r="E12" s="25"/>
      <c r="F12" s="196"/>
      <c r="G12" s="6"/>
      <c r="H12" s="28"/>
      <c r="I12" s="3"/>
    </row>
    <row r="13" spans="1:9" s="13" customFormat="1" ht="12.75" customHeight="1">
      <c r="A13" s="22" t="s">
        <v>459</v>
      </c>
      <c r="B13" s="23"/>
      <c r="C13" s="7"/>
      <c r="D13" s="24"/>
      <c r="E13" s="25"/>
      <c r="F13" s="196"/>
      <c r="G13" s="6"/>
      <c r="H13" s="28"/>
      <c r="I13" s="3"/>
    </row>
    <row r="14" spans="1:9" s="13" customFormat="1" ht="12.75" customHeight="1">
      <c r="A14" s="7" t="s">
        <v>460</v>
      </c>
      <c r="B14" s="7"/>
      <c r="C14" s="7"/>
      <c r="D14" s="24"/>
      <c r="E14" s="25"/>
      <c r="F14" s="196"/>
      <c r="G14" s="6"/>
      <c r="H14" s="28"/>
      <c r="I14" s="3"/>
    </row>
    <row r="15" spans="1:9" s="13" customFormat="1" ht="12.75" customHeight="1">
      <c r="A15" s="31" t="s">
        <v>461</v>
      </c>
      <c r="B15" s="7"/>
      <c r="C15" s="7"/>
      <c r="D15" s="24"/>
      <c r="E15" s="25"/>
      <c r="F15" s="196"/>
      <c r="G15" s="6"/>
      <c r="H15" s="25"/>
      <c r="I15" s="3"/>
    </row>
    <row r="16" spans="1:9" s="13" customFormat="1" ht="12.75" customHeight="1">
      <c r="A16" s="22"/>
      <c r="B16" s="7"/>
      <c r="C16" s="7"/>
      <c r="D16" s="24"/>
      <c r="E16" s="25"/>
      <c r="F16" s="196"/>
      <c r="G16" s="6"/>
      <c r="H16" s="25"/>
      <c r="I16" s="3"/>
    </row>
    <row r="17" spans="1:9" s="13" customFormat="1" ht="12.75" customHeight="1">
      <c r="A17" s="22"/>
      <c r="B17" s="7"/>
      <c r="C17" s="7"/>
      <c r="D17" s="24"/>
      <c r="E17" s="25"/>
      <c r="F17" s="196"/>
      <c r="G17" s="6"/>
      <c r="H17" s="25"/>
      <c r="I17" s="3"/>
    </row>
    <row r="18" spans="1:9" s="13" customFormat="1" ht="12.75" customHeight="1">
      <c r="A18" s="22"/>
      <c r="B18" s="7"/>
      <c r="C18" s="7"/>
      <c r="D18" s="24"/>
      <c r="E18" s="25"/>
      <c r="F18" s="196"/>
      <c r="G18" s="6"/>
      <c r="H18" s="25"/>
      <c r="I18" s="3"/>
    </row>
    <row r="19" spans="1:9" s="13" customFormat="1" ht="12.75" customHeight="1">
      <c r="A19" s="22"/>
      <c r="B19" s="7"/>
      <c r="C19" s="7"/>
      <c r="D19" s="24"/>
      <c r="E19" s="25"/>
      <c r="F19" s="196"/>
      <c r="G19" s="6"/>
      <c r="H19" s="25"/>
      <c r="I19" s="3"/>
    </row>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3">
    <mergeCell ref="A8:A9"/>
    <mergeCell ref="D8:E8"/>
    <mergeCell ref="G8:H8"/>
  </mergeCells>
  <printOptions/>
  <pageMargins left="0.5905511811023623" right="0.5905511811023623" top="0.1968503937007874" bottom="0.1968503937007874"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I49"/>
  <sheetViews>
    <sheetView workbookViewId="0" topLeftCell="A1">
      <selection activeCell="I10" sqref="I10"/>
    </sheetView>
  </sheetViews>
  <sheetFormatPr defaultColWidth="9.140625" defaultRowHeight="12.75"/>
  <cols>
    <col min="1" max="1" width="4.28125" style="7" customWidth="1"/>
    <col min="2" max="2" width="13.421875" style="7" customWidth="1"/>
    <col min="3" max="3" width="24.00390625" style="7" customWidth="1"/>
    <col min="4" max="4" width="11.57421875" style="155" customWidth="1"/>
    <col min="5" max="5" width="10.8515625" style="98" customWidth="1"/>
    <col min="6" max="6" width="30.140625" style="22" customWidth="1"/>
    <col min="7" max="7" width="10.140625" style="99" customWidth="1"/>
    <col min="8" max="8" width="9.28125" style="22" customWidth="1"/>
    <col min="9" max="9" width="15.140625" style="3" customWidth="1"/>
    <col min="10" max="16384" width="9.140625" style="7" customWidth="1"/>
  </cols>
  <sheetData>
    <row r="1" ht="13.5">
      <c r="I1" s="179" t="s">
        <v>605</v>
      </c>
    </row>
    <row r="2" ht="13.5">
      <c r="I2" s="179" t="s">
        <v>610</v>
      </c>
    </row>
    <row r="3" ht="13.5">
      <c r="I3" s="179" t="s">
        <v>602</v>
      </c>
    </row>
    <row r="4" spans="1:8" ht="12" customHeight="1">
      <c r="A4" s="2"/>
      <c r="B4" s="3"/>
      <c r="C4" s="71"/>
      <c r="D4" s="22"/>
      <c r="E4" s="4"/>
      <c r="F4" s="57"/>
      <c r="G4" s="153"/>
      <c r="H4" s="6"/>
    </row>
    <row r="5" spans="1:8" ht="12" customHeight="1">
      <c r="A5" s="1" t="s">
        <v>43</v>
      </c>
      <c r="B5" s="3"/>
      <c r="C5" s="3"/>
      <c r="D5" s="154"/>
      <c r="E5" s="4"/>
      <c r="F5" s="57"/>
      <c r="G5" s="153"/>
      <c r="H5" s="6"/>
    </row>
    <row r="6" spans="1:8" ht="12" customHeight="1">
      <c r="A6" s="1" t="s">
        <v>38</v>
      </c>
      <c r="B6" s="3"/>
      <c r="C6" s="3"/>
      <c r="D6" s="154"/>
      <c r="E6" s="4"/>
      <c r="F6" s="57"/>
      <c r="G6" s="153"/>
      <c r="H6" s="6"/>
    </row>
    <row r="7" ht="12" customHeight="1" thickBot="1"/>
    <row r="8" spans="1:9" s="71" customFormat="1" ht="108">
      <c r="A8" s="259" t="s">
        <v>44</v>
      </c>
      <c r="B8" s="260" t="s">
        <v>480</v>
      </c>
      <c r="C8" s="260" t="s">
        <v>673</v>
      </c>
      <c r="D8" s="314" t="s">
        <v>457</v>
      </c>
      <c r="E8" s="314"/>
      <c r="F8" s="260" t="s">
        <v>47</v>
      </c>
      <c r="G8" s="315" t="s">
        <v>48</v>
      </c>
      <c r="H8" s="316"/>
      <c r="I8" s="285" t="s">
        <v>393</v>
      </c>
    </row>
    <row r="9" spans="1:9" s="13" customFormat="1" ht="18" customHeight="1" thickBot="1">
      <c r="A9" s="261"/>
      <c r="B9" s="141"/>
      <c r="C9" s="141"/>
      <c r="D9" s="258" t="s">
        <v>49</v>
      </c>
      <c r="E9" s="262" t="s">
        <v>50</v>
      </c>
      <c r="F9" s="158"/>
      <c r="G9" s="258" t="s">
        <v>49</v>
      </c>
      <c r="H9" s="303" t="s">
        <v>50</v>
      </c>
      <c r="I9" s="292"/>
    </row>
    <row r="10" spans="1:9" s="13" customFormat="1" ht="27">
      <c r="A10" s="128">
        <v>1</v>
      </c>
      <c r="B10" s="150" t="s">
        <v>674</v>
      </c>
      <c r="C10" s="129" t="s">
        <v>434</v>
      </c>
      <c r="D10" s="131">
        <v>1145</v>
      </c>
      <c r="E10" s="41">
        <f aca="true" t="shared" si="0" ref="E10:E15">D10*30.126</f>
        <v>34494.270000000004</v>
      </c>
      <c r="F10" s="174" t="s">
        <v>667</v>
      </c>
      <c r="G10" s="131">
        <v>1442</v>
      </c>
      <c r="H10" s="41">
        <f>G10*30.126</f>
        <v>43441.692</v>
      </c>
      <c r="I10" s="129" t="s">
        <v>403</v>
      </c>
    </row>
    <row r="11" spans="1:9" s="156" customFormat="1" ht="40.5" customHeight="1">
      <c r="A11" s="26">
        <v>2</v>
      </c>
      <c r="B11" s="182" t="s">
        <v>674</v>
      </c>
      <c r="C11" s="183" t="s">
        <v>494</v>
      </c>
      <c r="D11" s="12">
        <v>729</v>
      </c>
      <c r="E11" s="26">
        <f t="shared" si="0"/>
        <v>21961.854</v>
      </c>
      <c r="F11" s="191" t="s">
        <v>491</v>
      </c>
      <c r="G11" s="12">
        <v>922</v>
      </c>
      <c r="H11" s="26">
        <f aca="true" t="shared" si="1" ref="H11:H16">G11*30.126</f>
        <v>27776.172000000002</v>
      </c>
      <c r="I11" s="9" t="s">
        <v>403</v>
      </c>
    </row>
    <row r="12" spans="1:9" s="13" customFormat="1" ht="27">
      <c r="A12" s="8">
        <v>3</v>
      </c>
      <c r="B12" s="75" t="s">
        <v>674</v>
      </c>
      <c r="C12" s="9" t="s">
        <v>495</v>
      </c>
      <c r="D12" s="12">
        <v>1303</v>
      </c>
      <c r="E12" s="26">
        <f t="shared" si="0"/>
        <v>39254.178</v>
      </c>
      <c r="F12" s="61" t="s">
        <v>299</v>
      </c>
      <c r="G12" s="12">
        <v>1599</v>
      </c>
      <c r="H12" s="26">
        <f t="shared" si="1"/>
        <v>48171.474</v>
      </c>
      <c r="I12" s="9" t="s">
        <v>403</v>
      </c>
    </row>
    <row r="13" spans="1:9" s="13" customFormat="1" ht="27">
      <c r="A13" s="8">
        <v>4</v>
      </c>
      <c r="B13" s="75" t="s">
        <v>674</v>
      </c>
      <c r="C13" s="61" t="s">
        <v>496</v>
      </c>
      <c r="D13" s="12">
        <v>464.71</v>
      </c>
      <c r="E13" s="26">
        <f t="shared" si="0"/>
        <v>13999.85346</v>
      </c>
      <c r="F13" s="188" t="s">
        <v>492</v>
      </c>
      <c r="G13" s="12">
        <v>576</v>
      </c>
      <c r="H13" s="26">
        <f t="shared" si="1"/>
        <v>17352.576</v>
      </c>
      <c r="I13" s="9" t="s">
        <v>403</v>
      </c>
    </row>
    <row r="14" spans="1:9" s="13" customFormat="1" ht="27">
      <c r="A14" s="8">
        <v>5</v>
      </c>
      <c r="B14" s="75" t="s">
        <v>674</v>
      </c>
      <c r="C14" s="9" t="s">
        <v>497</v>
      </c>
      <c r="D14" s="12">
        <v>9728</v>
      </c>
      <c r="E14" s="26">
        <f t="shared" si="0"/>
        <v>293065.728</v>
      </c>
      <c r="F14" s="188" t="s">
        <v>300</v>
      </c>
      <c r="G14" s="12">
        <v>13232</v>
      </c>
      <c r="H14" s="26">
        <f t="shared" si="1"/>
        <v>398627.232</v>
      </c>
      <c r="I14" s="9" t="s">
        <v>403</v>
      </c>
    </row>
    <row r="15" spans="1:9" s="13" customFormat="1" ht="27.75" thickBot="1">
      <c r="A15" s="8">
        <v>6</v>
      </c>
      <c r="B15" s="75" t="s">
        <v>674</v>
      </c>
      <c r="C15" s="18" t="s">
        <v>543</v>
      </c>
      <c r="D15" s="20">
        <v>3452</v>
      </c>
      <c r="E15" s="27">
        <f t="shared" si="0"/>
        <v>103994.952</v>
      </c>
      <c r="F15" s="205" t="s">
        <v>493</v>
      </c>
      <c r="G15" s="20">
        <v>5258</v>
      </c>
      <c r="H15" s="27">
        <f t="shared" si="1"/>
        <v>158402.508</v>
      </c>
      <c r="I15" s="9" t="s">
        <v>403</v>
      </c>
    </row>
    <row r="16" spans="1:9" s="13" customFormat="1" ht="14.25" thickBot="1">
      <c r="A16" s="45"/>
      <c r="B16" s="45"/>
      <c r="C16" s="78" t="s">
        <v>471</v>
      </c>
      <c r="D16" s="185"/>
      <c r="E16" s="100"/>
      <c r="F16" s="80"/>
      <c r="G16" s="68">
        <f>SUM(G10,G11,G12,G13,G14,G15)</f>
        <v>23029</v>
      </c>
      <c r="H16" s="81">
        <f t="shared" si="1"/>
        <v>693771.654</v>
      </c>
      <c r="I16" s="3"/>
    </row>
    <row r="17" spans="1:7" ht="13.5" customHeight="1">
      <c r="A17" s="30" t="s">
        <v>458</v>
      </c>
      <c r="C17" s="102"/>
      <c r="E17" s="103"/>
      <c r="G17" s="6"/>
    </row>
    <row r="18" spans="1:7" ht="13.5" customHeight="1">
      <c r="A18" s="22" t="s">
        <v>529</v>
      </c>
      <c r="C18" s="102"/>
      <c r="E18" s="103"/>
      <c r="G18" s="104"/>
    </row>
    <row r="19" spans="1:7" ht="13.5" customHeight="1">
      <c r="A19" s="7" t="s">
        <v>460</v>
      </c>
      <c r="C19" s="105"/>
      <c r="G19" s="6"/>
    </row>
    <row r="20" spans="1:7" ht="13.5" customHeight="1">
      <c r="A20" s="31" t="s">
        <v>461</v>
      </c>
      <c r="C20" s="105"/>
      <c r="G20" s="104"/>
    </row>
    <row r="21" spans="1:7" ht="13.5">
      <c r="A21" s="31"/>
      <c r="C21" s="102"/>
      <c r="G21" s="6"/>
    </row>
    <row r="22" ht="13.5">
      <c r="G22" s="104"/>
    </row>
    <row r="23" spans="3:7" ht="13.5">
      <c r="C23" s="102"/>
      <c r="G23" s="6"/>
    </row>
    <row r="24" ht="13.5">
      <c r="G24" s="104"/>
    </row>
    <row r="25" spans="3:7" ht="13.5">
      <c r="C25" s="102"/>
      <c r="G25" s="6"/>
    </row>
    <row r="26" ht="13.5">
      <c r="G26" s="104"/>
    </row>
    <row r="27" spans="3:7" ht="13.5">
      <c r="C27" s="102"/>
      <c r="G27" s="6"/>
    </row>
    <row r="28" spans="3:7" ht="13.5">
      <c r="C28" s="102"/>
      <c r="G28" s="104"/>
    </row>
    <row r="29" ht="13.5">
      <c r="C29" s="102"/>
    </row>
    <row r="30" spans="3:7" ht="13.5">
      <c r="C30" s="102"/>
      <c r="G30" s="6"/>
    </row>
    <row r="31" spans="3:7" ht="13.5">
      <c r="C31" s="102"/>
      <c r="G31" s="104"/>
    </row>
    <row r="32" spans="3:7" ht="13.5">
      <c r="C32" s="102"/>
      <c r="D32" s="22"/>
      <c r="E32" s="106"/>
      <c r="G32" s="6"/>
    </row>
    <row r="33" ht="13.5">
      <c r="G33" s="104"/>
    </row>
    <row r="34" spans="3:7" ht="13.5">
      <c r="C34" s="102"/>
      <c r="G34" s="6"/>
    </row>
    <row r="35" spans="3:7" ht="13.5">
      <c r="C35" s="105"/>
      <c r="D35" s="22"/>
      <c r="E35" s="7"/>
      <c r="G35" s="104"/>
    </row>
    <row r="36" spans="3:7" ht="13.5">
      <c r="C36" s="102"/>
      <c r="D36" s="22"/>
      <c r="E36" s="106"/>
      <c r="G36" s="6"/>
    </row>
    <row r="37" ht="13.5">
      <c r="G37" s="104"/>
    </row>
    <row r="38" spans="3:7" ht="13.5">
      <c r="C38" s="102"/>
      <c r="D38" s="22"/>
      <c r="E38" s="106"/>
      <c r="G38" s="6"/>
    </row>
    <row r="39" ht="13.5">
      <c r="G39" s="104"/>
    </row>
    <row r="40" spans="3:7" ht="13.5">
      <c r="C40" s="102"/>
      <c r="D40" s="22"/>
      <c r="E40" s="106"/>
      <c r="G40" s="6"/>
    </row>
    <row r="41" ht="13.5">
      <c r="G41" s="104"/>
    </row>
    <row r="42" spans="3:7" ht="13.5">
      <c r="C42" s="102"/>
      <c r="D42" s="146"/>
      <c r="E42" s="99"/>
      <c r="G42" s="6"/>
    </row>
    <row r="43" ht="13.5">
      <c r="G43" s="104"/>
    </row>
    <row r="44" spans="3:7" ht="13.5">
      <c r="C44" s="102"/>
      <c r="D44" s="22"/>
      <c r="E44" s="106"/>
      <c r="G44" s="6"/>
    </row>
    <row r="45" ht="13.5">
      <c r="G45" s="104"/>
    </row>
    <row r="46" spans="3:7" ht="13.5">
      <c r="C46" s="102"/>
      <c r="E46" s="103"/>
      <c r="G46" s="6"/>
    </row>
    <row r="47" spans="3:7" ht="13.5">
      <c r="C47" s="102"/>
      <c r="G47" s="104"/>
    </row>
    <row r="48" ht="13.5">
      <c r="C48" s="107"/>
    </row>
    <row r="49" spans="3:7" ht="13.5">
      <c r="C49" s="102"/>
      <c r="G49" s="6"/>
    </row>
  </sheetData>
  <mergeCells count="2">
    <mergeCell ref="D8:E8"/>
    <mergeCell ref="G8:H8"/>
  </mergeCells>
  <printOptions/>
  <pageMargins left="0.5905511811023623" right="0.5905511811023623" top="0.1968503937007874" bottom="0.1968503937007874" header="0.5118110236220472" footer="0.5118110236220472"/>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I44"/>
  <sheetViews>
    <sheetView workbookViewId="0" topLeftCell="A1">
      <selection activeCell="I10" sqref="I10"/>
    </sheetView>
  </sheetViews>
  <sheetFormatPr defaultColWidth="9.140625" defaultRowHeight="12.75"/>
  <cols>
    <col min="1" max="1" width="4.28125" style="7" customWidth="1"/>
    <col min="2" max="2" width="15.00390625" style="7" customWidth="1"/>
    <col min="3" max="3" width="14.140625" style="7" customWidth="1"/>
    <col min="4" max="4" width="8.57421875" style="151" customWidth="1"/>
    <col min="5" max="5" width="9.28125" style="98" customWidth="1"/>
    <col min="6" max="6" width="22.7109375" style="22" customWidth="1"/>
    <col min="7" max="7" width="13.28125" style="99" customWidth="1"/>
    <col min="8" max="8" width="11.8515625" style="22" customWidth="1"/>
    <col min="9" max="9" width="16.7109375" style="3" customWidth="1"/>
    <col min="10" max="16384" width="9.140625" style="7" customWidth="1"/>
  </cols>
  <sheetData>
    <row r="1" ht="13.5">
      <c r="I1" s="179" t="s">
        <v>606</v>
      </c>
    </row>
    <row r="2" ht="13.5">
      <c r="I2" s="179" t="s">
        <v>610</v>
      </c>
    </row>
    <row r="3" ht="13.5">
      <c r="I3" s="179" t="s">
        <v>183</v>
      </c>
    </row>
    <row r="4" spans="1:8" ht="12" customHeight="1">
      <c r="A4" s="2"/>
      <c r="B4" s="3"/>
      <c r="C4" s="71"/>
      <c r="D4" s="24"/>
      <c r="E4" s="4"/>
      <c r="F4" s="57"/>
      <c r="G4" s="5"/>
      <c r="H4" s="6"/>
    </row>
    <row r="5" spans="1:8" ht="12" customHeight="1">
      <c r="A5" s="1" t="s">
        <v>43</v>
      </c>
      <c r="B5" s="3"/>
      <c r="C5" s="3"/>
      <c r="D5" s="5"/>
      <c r="E5" s="4"/>
      <c r="F5" s="57"/>
      <c r="G5" s="5"/>
      <c r="H5" s="6"/>
    </row>
    <row r="6" spans="1:8" ht="12" customHeight="1">
      <c r="A6" s="1" t="s">
        <v>38</v>
      </c>
      <c r="B6" s="3"/>
      <c r="C6" s="3"/>
      <c r="D6" s="5"/>
      <c r="E6" s="4"/>
      <c r="F6" s="57"/>
      <c r="G6" s="5"/>
      <c r="H6" s="6"/>
    </row>
    <row r="7" ht="12" customHeight="1" thickBot="1"/>
    <row r="8" spans="1:9" s="71" customFormat="1" ht="108">
      <c r="A8" s="259" t="s">
        <v>44</v>
      </c>
      <c r="B8" s="260" t="s">
        <v>480</v>
      </c>
      <c r="C8" s="260" t="s">
        <v>673</v>
      </c>
      <c r="D8" s="337" t="s">
        <v>457</v>
      </c>
      <c r="E8" s="337"/>
      <c r="F8" s="260" t="s">
        <v>47</v>
      </c>
      <c r="G8" s="338" t="s">
        <v>48</v>
      </c>
      <c r="H8" s="340"/>
      <c r="I8" s="285" t="s">
        <v>393</v>
      </c>
    </row>
    <row r="9" spans="1:9" s="13" customFormat="1" ht="18" customHeight="1" thickBot="1">
      <c r="A9" s="261"/>
      <c r="B9" s="141"/>
      <c r="C9" s="141"/>
      <c r="D9" s="258" t="s">
        <v>49</v>
      </c>
      <c r="E9" s="262" t="s">
        <v>50</v>
      </c>
      <c r="F9" s="158"/>
      <c r="G9" s="258" t="s">
        <v>49</v>
      </c>
      <c r="H9" s="303" t="s">
        <v>50</v>
      </c>
      <c r="I9" s="292"/>
    </row>
    <row r="10" spans="1:9" s="13" customFormat="1" ht="27.75" thickBot="1">
      <c r="A10" s="128">
        <v>1</v>
      </c>
      <c r="B10" s="150" t="s">
        <v>674</v>
      </c>
      <c r="C10" s="129" t="s">
        <v>498</v>
      </c>
      <c r="D10" s="4">
        <v>415</v>
      </c>
      <c r="E10" s="41">
        <f>D10*30.126</f>
        <v>12502.29</v>
      </c>
      <c r="F10" s="174" t="s">
        <v>499</v>
      </c>
      <c r="G10" s="131">
        <v>510</v>
      </c>
      <c r="H10" s="41">
        <f>G10*30.126</f>
        <v>15364.26</v>
      </c>
      <c r="I10" s="129" t="s">
        <v>403</v>
      </c>
    </row>
    <row r="11" spans="1:9" s="13" customFormat="1" ht="14.25" thickBot="1">
      <c r="A11" s="45"/>
      <c r="B11" s="45"/>
      <c r="C11" s="78" t="s">
        <v>471</v>
      </c>
      <c r="D11" s="152"/>
      <c r="E11" s="100"/>
      <c r="F11" s="80"/>
      <c r="G11" s="68">
        <f>G10</f>
        <v>510</v>
      </c>
      <c r="H11" s="60">
        <f>G11*30.126</f>
        <v>15364.26</v>
      </c>
      <c r="I11" s="3"/>
    </row>
    <row r="12" spans="1:7" ht="13.5" customHeight="1">
      <c r="A12" s="30" t="s">
        <v>458</v>
      </c>
      <c r="C12" s="102"/>
      <c r="E12" s="103"/>
      <c r="G12" s="6"/>
    </row>
    <row r="13" spans="1:7" ht="13.5" customHeight="1">
      <c r="A13" s="22" t="s">
        <v>529</v>
      </c>
      <c r="C13" s="102"/>
      <c r="E13" s="103"/>
      <c r="G13" s="104"/>
    </row>
    <row r="14" spans="1:7" ht="13.5" customHeight="1">
      <c r="A14" s="7" t="s">
        <v>460</v>
      </c>
      <c r="C14" s="105"/>
      <c r="G14" s="6"/>
    </row>
    <row r="15" spans="1:7" ht="13.5" customHeight="1">
      <c r="A15" s="31" t="s">
        <v>461</v>
      </c>
      <c r="C15" s="105"/>
      <c r="G15" s="104"/>
    </row>
    <row r="16" spans="1:7" ht="13.5">
      <c r="A16" s="31"/>
      <c r="C16" s="102"/>
      <c r="G16" s="6"/>
    </row>
    <row r="17" ht="13.5">
      <c r="G17" s="104"/>
    </row>
    <row r="18" spans="3:7" ht="13.5">
      <c r="C18" s="102"/>
      <c r="G18" s="6"/>
    </row>
    <row r="19" ht="13.5">
      <c r="G19" s="104"/>
    </row>
    <row r="20" spans="3:7" ht="13.5">
      <c r="C20" s="102"/>
      <c r="G20" s="6"/>
    </row>
    <row r="21" ht="13.5">
      <c r="G21" s="104"/>
    </row>
    <row r="22" spans="3:7" ht="13.5">
      <c r="C22" s="102"/>
      <c r="G22" s="6"/>
    </row>
    <row r="23" spans="3:7" ht="13.5">
      <c r="C23" s="102"/>
      <c r="G23" s="104"/>
    </row>
    <row r="24" ht="13.5">
      <c r="C24" s="102"/>
    </row>
    <row r="25" spans="3:7" ht="13.5">
      <c r="C25" s="102"/>
      <c r="G25" s="6"/>
    </row>
    <row r="26" spans="3:7" ht="13.5">
      <c r="C26" s="102"/>
      <c r="G26" s="104"/>
    </row>
    <row r="27" spans="3:7" ht="13.5">
      <c r="C27" s="102"/>
      <c r="D27" s="24"/>
      <c r="E27" s="106"/>
      <c r="G27" s="6"/>
    </row>
    <row r="28" ht="13.5">
      <c r="G28" s="104"/>
    </row>
    <row r="29" spans="3:7" ht="13.5">
      <c r="C29" s="102"/>
      <c r="G29" s="6"/>
    </row>
    <row r="30" spans="3:7" ht="13.5">
      <c r="C30" s="105"/>
      <c r="D30" s="24"/>
      <c r="E30" s="7"/>
      <c r="G30" s="104"/>
    </row>
    <row r="31" spans="3:7" ht="13.5">
      <c r="C31" s="102"/>
      <c r="D31" s="24"/>
      <c r="E31" s="106"/>
      <c r="G31" s="6"/>
    </row>
    <row r="32" ht="13.5">
      <c r="G32" s="104"/>
    </row>
    <row r="33" spans="3:7" ht="13.5">
      <c r="C33" s="102"/>
      <c r="D33" s="24"/>
      <c r="E33" s="106"/>
      <c r="G33" s="6"/>
    </row>
    <row r="34" ht="13.5">
      <c r="G34" s="104"/>
    </row>
    <row r="35" spans="3:7" ht="13.5">
      <c r="C35" s="102"/>
      <c r="D35" s="24"/>
      <c r="E35" s="106"/>
      <c r="G35" s="6"/>
    </row>
    <row r="36" ht="13.5">
      <c r="G36" s="104"/>
    </row>
    <row r="37" spans="3:7" ht="13.5">
      <c r="C37" s="102"/>
      <c r="D37" s="6"/>
      <c r="E37" s="99"/>
      <c r="G37" s="6"/>
    </row>
    <row r="38" ht="13.5">
      <c r="G38" s="104"/>
    </row>
    <row r="39" spans="3:7" ht="13.5">
      <c r="C39" s="102"/>
      <c r="D39" s="24"/>
      <c r="E39" s="106"/>
      <c r="G39" s="6"/>
    </row>
    <row r="40" ht="13.5">
      <c r="G40" s="104"/>
    </row>
    <row r="41" spans="3:7" ht="13.5">
      <c r="C41" s="102"/>
      <c r="E41" s="103"/>
      <c r="G41" s="6"/>
    </row>
    <row r="42" spans="3:7" ht="13.5">
      <c r="C42" s="102"/>
      <c r="G42" s="104"/>
    </row>
    <row r="43" ht="13.5">
      <c r="C43" s="107"/>
    </row>
    <row r="44" spans="3:7" ht="13.5">
      <c r="C44" s="102"/>
      <c r="G44" s="6"/>
    </row>
  </sheetData>
  <mergeCells count="2">
    <mergeCell ref="D8:E8"/>
    <mergeCell ref="G8:H8"/>
  </mergeCells>
  <printOptions/>
  <pageMargins left="0.5905511811023623" right="0.5905511811023623" top="0.1968503937007874" bottom="0.1968503937007874"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I8" sqref="I8"/>
    </sheetView>
  </sheetViews>
  <sheetFormatPr defaultColWidth="9.140625" defaultRowHeight="12.75"/>
  <cols>
    <col min="1" max="1" width="5.00390625" style="22" customWidth="1"/>
    <col min="2" max="2" width="15.28125" style="7" customWidth="1"/>
    <col min="3" max="3" width="38.7109375" style="7" customWidth="1"/>
    <col min="4" max="4" width="9.57421875" style="24" customWidth="1"/>
    <col min="5" max="5" width="9.7109375" style="22" customWidth="1"/>
    <col min="6" max="6" width="22.8515625" style="22" customWidth="1"/>
    <col min="7" max="7" width="9.00390625" style="6" customWidth="1"/>
    <col min="8" max="8" width="9.28125" style="25" customWidth="1"/>
    <col min="9" max="9" width="15.8515625" style="3" customWidth="1"/>
    <col min="10" max="16384" width="9.140625" style="7" customWidth="1"/>
  </cols>
  <sheetData>
    <row r="1" ht="13.5">
      <c r="I1" s="179" t="s">
        <v>614</v>
      </c>
    </row>
    <row r="2" ht="13.5">
      <c r="I2" s="179" t="s">
        <v>610</v>
      </c>
    </row>
    <row r="3" ht="13.5">
      <c r="I3" s="179" t="s">
        <v>611</v>
      </c>
    </row>
    <row r="4" spans="1:8" ht="12" customHeight="1">
      <c r="A4" s="2"/>
      <c r="B4" s="3"/>
      <c r="C4" s="71"/>
      <c r="D4" s="4"/>
      <c r="E4" s="29"/>
      <c r="F4" s="154"/>
      <c r="H4" s="7"/>
    </row>
    <row r="5" spans="1:6" ht="12" customHeight="1">
      <c r="A5" s="1" t="s">
        <v>43</v>
      </c>
      <c r="B5" s="3"/>
      <c r="C5" s="3"/>
      <c r="D5" s="4"/>
      <c r="E5" s="29"/>
      <c r="F5" s="154"/>
    </row>
    <row r="6" spans="1:6" ht="12" customHeight="1">
      <c r="A6" s="1" t="s">
        <v>38</v>
      </c>
      <c r="B6" s="3"/>
      <c r="C6" s="3"/>
      <c r="D6" s="4"/>
      <c r="E6" s="29"/>
      <c r="F6" s="154"/>
    </row>
    <row r="7" spans="1:6" ht="12" customHeight="1" thickBot="1">
      <c r="A7" s="2"/>
      <c r="B7" s="3"/>
      <c r="C7" s="3"/>
      <c r="D7" s="4"/>
      <c r="E7" s="29"/>
      <c r="F7" s="154"/>
    </row>
    <row r="8" spans="1:9" ht="108">
      <c r="A8" s="318" t="s">
        <v>44</v>
      </c>
      <c r="B8" s="34" t="s">
        <v>462</v>
      </c>
      <c r="C8" s="34" t="s">
        <v>46</v>
      </c>
      <c r="D8" s="322" t="s">
        <v>457</v>
      </c>
      <c r="E8" s="322"/>
      <c r="F8" s="34" t="s">
        <v>47</v>
      </c>
      <c r="G8" s="320" t="s">
        <v>48</v>
      </c>
      <c r="H8" s="324"/>
      <c r="I8" s="288" t="s">
        <v>393</v>
      </c>
    </row>
    <row r="9" spans="1:9" ht="14.25" thickBot="1">
      <c r="A9" s="319"/>
      <c r="B9" s="252"/>
      <c r="C9" s="252"/>
      <c r="D9" s="253" t="s">
        <v>49</v>
      </c>
      <c r="E9" s="254" t="s">
        <v>50</v>
      </c>
      <c r="F9" s="158"/>
      <c r="G9" s="255" t="s">
        <v>49</v>
      </c>
      <c r="H9" s="256" t="s">
        <v>50</v>
      </c>
      <c r="I9" s="286"/>
    </row>
    <row r="10" spans="1:9" s="13" customFormat="1" ht="168" customHeight="1">
      <c r="A10" s="32">
        <v>1</v>
      </c>
      <c r="B10" s="33" t="s">
        <v>465</v>
      </c>
      <c r="C10" s="43" t="s">
        <v>577</v>
      </c>
      <c r="D10" s="36">
        <v>4342.72</v>
      </c>
      <c r="E10" s="37">
        <f>D10*30.126</f>
        <v>130828.78272000002</v>
      </c>
      <c r="F10" s="69" t="s">
        <v>257</v>
      </c>
      <c r="G10" s="38">
        <v>5954</v>
      </c>
      <c r="H10" s="40">
        <f>G10*30.126</f>
        <v>179370.204</v>
      </c>
      <c r="I10" s="287" t="s">
        <v>402</v>
      </c>
    </row>
    <row r="11" spans="1:9" s="13" customFormat="1" ht="81.75" thickBot="1">
      <c r="A11" s="8">
        <v>2</v>
      </c>
      <c r="B11" s="9" t="s">
        <v>466</v>
      </c>
      <c r="C11" s="19" t="s">
        <v>578</v>
      </c>
      <c r="D11" s="20">
        <v>931.66</v>
      </c>
      <c r="E11" s="27">
        <f>D11*30.126</f>
        <v>28067.18916</v>
      </c>
      <c r="F11" s="18" t="s">
        <v>467</v>
      </c>
      <c r="G11" s="20">
        <v>1933</v>
      </c>
      <c r="H11" s="27">
        <f>G11*30.126</f>
        <v>58233.558000000005</v>
      </c>
      <c r="I11" s="9" t="s">
        <v>402</v>
      </c>
    </row>
    <row r="12" spans="1:9" s="13" customFormat="1" ht="16.5" customHeight="1" thickBot="1">
      <c r="A12" s="2"/>
      <c r="B12" s="3"/>
      <c r="C12" s="78" t="s">
        <v>75</v>
      </c>
      <c r="D12" s="79"/>
      <c r="E12" s="80"/>
      <c r="F12" s="80"/>
      <c r="G12" s="68">
        <f>SUM(G10:G11)</f>
        <v>7887</v>
      </c>
      <c r="H12" s="81">
        <f>G12*30.126</f>
        <v>237603.76200000002</v>
      </c>
      <c r="I12" s="3"/>
    </row>
    <row r="13" spans="1:9" s="16" customFormat="1" ht="12" customHeight="1">
      <c r="A13" s="30" t="s">
        <v>458</v>
      </c>
      <c r="B13" s="23"/>
      <c r="C13" s="7"/>
      <c r="D13" s="24"/>
      <c r="E13" s="22"/>
      <c r="F13" s="22"/>
      <c r="G13" s="6"/>
      <c r="H13" s="28"/>
      <c r="I13" s="278"/>
    </row>
    <row r="14" spans="1:9" s="16" customFormat="1" ht="12" customHeight="1">
      <c r="A14" s="22" t="s">
        <v>459</v>
      </c>
      <c r="B14" s="23"/>
      <c r="C14" s="7"/>
      <c r="D14" s="24"/>
      <c r="E14" s="22"/>
      <c r="F14" s="22"/>
      <c r="G14" s="6"/>
      <c r="H14" s="28"/>
      <c r="I14" s="278"/>
    </row>
    <row r="15" spans="1:9" s="13" customFormat="1" ht="12" customHeight="1">
      <c r="A15" s="7" t="s">
        <v>460</v>
      </c>
      <c r="B15" s="7"/>
      <c r="C15" s="7"/>
      <c r="D15" s="24"/>
      <c r="E15" s="22"/>
      <c r="F15" s="22"/>
      <c r="G15" s="6"/>
      <c r="H15" s="28"/>
      <c r="I15" s="3"/>
    </row>
    <row r="16" spans="1:9" s="13" customFormat="1" ht="12" customHeight="1">
      <c r="A16" s="22"/>
      <c r="B16" s="7"/>
      <c r="C16" s="7"/>
      <c r="D16" s="24"/>
      <c r="E16" s="22"/>
      <c r="F16" s="22"/>
      <c r="G16" s="6"/>
      <c r="H16" s="25"/>
      <c r="I16" s="3"/>
    </row>
    <row r="17" spans="1:9" s="13" customFormat="1" ht="12" customHeight="1">
      <c r="A17" s="22"/>
      <c r="B17" s="7"/>
      <c r="C17" s="7"/>
      <c r="D17" s="24"/>
      <c r="E17" s="22"/>
      <c r="F17" s="22"/>
      <c r="G17" s="6"/>
      <c r="H17" s="25"/>
      <c r="I17" s="3"/>
    </row>
    <row r="18" spans="1:9" s="13" customFormat="1" ht="12" customHeight="1">
      <c r="A18" s="22"/>
      <c r="B18" s="7"/>
      <c r="C18" s="7"/>
      <c r="D18" s="24"/>
      <c r="E18" s="22"/>
      <c r="F18" s="22"/>
      <c r="G18" s="6"/>
      <c r="H18" s="25"/>
      <c r="I18" s="3"/>
    </row>
    <row r="19" spans="1:9" s="13" customFormat="1" ht="12" customHeight="1">
      <c r="A19" s="22"/>
      <c r="B19" s="7"/>
      <c r="C19" s="7"/>
      <c r="D19" s="24"/>
      <c r="E19" s="22"/>
      <c r="F19" s="22"/>
      <c r="G19" s="6"/>
      <c r="H19" s="25"/>
      <c r="I19" s="3"/>
    </row>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sheetData>
  <mergeCells count="3">
    <mergeCell ref="A8:A9"/>
    <mergeCell ref="G8:H8"/>
    <mergeCell ref="D8:E8"/>
  </mergeCells>
  <printOptions/>
  <pageMargins left="0.5905511811023623" right="0.5905511811023623" top="0.1968503937007874" bottom="0.1968503937007874" header="0.5118110236220472" footer="0.5118110236220472"/>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I64"/>
  <sheetViews>
    <sheetView workbookViewId="0" topLeftCell="A18">
      <selection activeCell="A11" sqref="A11:IV11"/>
    </sheetView>
  </sheetViews>
  <sheetFormatPr defaultColWidth="9.140625" defaultRowHeight="12.75"/>
  <cols>
    <col min="1" max="1" width="3.00390625" style="22" customWidth="1"/>
    <col min="2" max="2" width="13.421875" style="7" customWidth="1"/>
    <col min="3" max="3" width="43.421875" style="23" customWidth="1"/>
    <col min="4" max="4" width="10.421875" style="6" customWidth="1"/>
    <col min="5" max="5" width="9.8515625" style="25" customWidth="1"/>
    <col min="6" max="6" width="22.140625" style="23" customWidth="1"/>
    <col min="7" max="7" width="11.57421875" style="6" customWidth="1"/>
    <col min="8" max="8" width="10.00390625" style="25" customWidth="1"/>
    <col min="9" max="9" width="11.8515625" style="3" customWidth="1"/>
    <col min="10" max="16384" width="11.8515625" style="7" customWidth="1"/>
  </cols>
  <sheetData>
    <row r="1" ht="13.5">
      <c r="I1" s="179" t="s">
        <v>182</v>
      </c>
    </row>
    <row r="2" ht="13.5">
      <c r="I2" s="179" t="s">
        <v>610</v>
      </c>
    </row>
    <row r="3" ht="13.5">
      <c r="I3" s="179" t="s">
        <v>181</v>
      </c>
    </row>
    <row r="4" spans="1:6" ht="12" customHeight="1">
      <c r="A4" s="2"/>
      <c r="B4" s="3"/>
      <c r="C4" s="71"/>
      <c r="D4" s="4"/>
      <c r="E4" s="57"/>
      <c r="F4" s="3"/>
    </row>
    <row r="5" spans="1:6" ht="12" customHeight="1">
      <c r="A5" s="1" t="s">
        <v>43</v>
      </c>
      <c r="B5" s="3"/>
      <c r="C5" s="3"/>
      <c r="D5" s="4"/>
      <c r="E5" s="57"/>
      <c r="F5" s="3"/>
    </row>
    <row r="6" spans="1:6" ht="12" customHeight="1">
      <c r="A6" s="1" t="s">
        <v>38</v>
      </c>
      <c r="B6" s="3"/>
      <c r="C6" s="3"/>
      <c r="D6" s="4"/>
      <c r="E6" s="57"/>
      <c r="F6" s="3"/>
    </row>
    <row r="7" spans="1:6" ht="12" customHeight="1" thickBot="1">
      <c r="A7" s="2"/>
      <c r="B7" s="3"/>
      <c r="C7" s="3"/>
      <c r="D7" s="4"/>
      <c r="E7" s="57"/>
      <c r="F7" s="3"/>
    </row>
    <row r="8" spans="1:9" ht="162">
      <c r="A8" s="331" t="s">
        <v>44</v>
      </c>
      <c r="B8" s="35" t="s">
        <v>45</v>
      </c>
      <c r="C8" s="35" t="s">
        <v>46</v>
      </c>
      <c r="D8" s="330" t="s">
        <v>457</v>
      </c>
      <c r="E8" s="330"/>
      <c r="F8" s="35" t="s">
        <v>47</v>
      </c>
      <c r="G8" s="333" t="s">
        <v>48</v>
      </c>
      <c r="H8" s="333"/>
      <c r="I8" s="285" t="s">
        <v>393</v>
      </c>
    </row>
    <row r="9" spans="1:9" ht="14.25" thickBot="1">
      <c r="A9" s="332"/>
      <c r="B9" s="171"/>
      <c r="C9" s="171"/>
      <c r="D9" s="169" t="s">
        <v>49</v>
      </c>
      <c r="E9" s="172" t="s">
        <v>50</v>
      </c>
      <c r="F9" s="190"/>
      <c r="G9" s="96" t="s">
        <v>49</v>
      </c>
      <c r="H9" s="297" t="s">
        <v>50</v>
      </c>
      <c r="I9" s="292"/>
    </row>
    <row r="10" spans="1:9" s="13" customFormat="1" ht="108">
      <c r="A10" s="128">
        <v>1</v>
      </c>
      <c r="B10" s="129" t="s">
        <v>500</v>
      </c>
      <c r="C10" s="130" t="s">
        <v>483</v>
      </c>
      <c r="D10" s="131">
        <v>11100</v>
      </c>
      <c r="E10" s="41">
        <f>D10*30.126</f>
        <v>334398.60000000003</v>
      </c>
      <c r="F10" s="129" t="s">
        <v>501</v>
      </c>
      <c r="G10" s="131">
        <v>12123</v>
      </c>
      <c r="H10" s="41">
        <f>G10*30.126</f>
        <v>365217.498</v>
      </c>
      <c r="I10" s="129" t="s">
        <v>395</v>
      </c>
    </row>
    <row r="11" spans="1:9" s="13" customFormat="1" ht="81">
      <c r="A11" s="8">
        <v>2</v>
      </c>
      <c r="B11" s="9" t="s">
        <v>502</v>
      </c>
      <c r="C11" s="10" t="s">
        <v>484</v>
      </c>
      <c r="D11" s="12">
        <v>1770</v>
      </c>
      <c r="E11" s="26">
        <f aca="true" t="shared" si="0" ref="E11:E25">D11*30.126</f>
        <v>53323.020000000004</v>
      </c>
      <c r="F11" s="9" t="s">
        <v>249</v>
      </c>
      <c r="G11" s="12">
        <v>4456</v>
      </c>
      <c r="H11" s="26">
        <f aca="true" t="shared" si="1" ref="H11:H28">G11*30.126</f>
        <v>134241.456</v>
      </c>
      <c r="I11" s="9" t="s">
        <v>397</v>
      </c>
    </row>
    <row r="12" spans="1:9" s="16" customFormat="1" ht="54">
      <c r="A12" s="8">
        <v>3</v>
      </c>
      <c r="B12" s="9" t="s">
        <v>503</v>
      </c>
      <c r="C12" s="14" t="s">
        <v>485</v>
      </c>
      <c r="D12" s="12">
        <v>1820</v>
      </c>
      <c r="E12" s="26">
        <f t="shared" si="0"/>
        <v>54829.32</v>
      </c>
      <c r="F12" s="9" t="s">
        <v>249</v>
      </c>
      <c r="G12" s="15">
        <v>4546</v>
      </c>
      <c r="H12" s="26">
        <f t="shared" si="1"/>
        <v>136952.796</v>
      </c>
      <c r="I12" s="9" t="s">
        <v>397</v>
      </c>
    </row>
    <row r="13" spans="1:9" s="16" customFormat="1" ht="81">
      <c r="A13" s="8">
        <v>4</v>
      </c>
      <c r="B13" s="9" t="s">
        <v>504</v>
      </c>
      <c r="C13" s="14" t="s">
        <v>505</v>
      </c>
      <c r="D13" s="12">
        <v>6500</v>
      </c>
      <c r="E13" s="26">
        <f t="shared" si="0"/>
        <v>195819</v>
      </c>
      <c r="F13" s="201" t="s">
        <v>506</v>
      </c>
      <c r="G13" s="12">
        <v>7135</v>
      </c>
      <c r="H13" s="26">
        <f t="shared" si="1"/>
        <v>214949.01</v>
      </c>
      <c r="I13" s="9" t="s">
        <v>395</v>
      </c>
    </row>
    <row r="14" spans="1:9" s="13" customFormat="1" ht="108">
      <c r="A14" s="8">
        <v>5</v>
      </c>
      <c r="B14" s="9" t="s">
        <v>507</v>
      </c>
      <c r="C14" s="10" t="s">
        <v>508</v>
      </c>
      <c r="D14" s="12">
        <v>7800</v>
      </c>
      <c r="E14" s="26">
        <f t="shared" si="0"/>
        <v>234982.80000000002</v>
      </c>
      <c r="F14" s="9" t="s">
        <v>250</v>
      </c>
      <c r="G14" s="12">
        <v>8375</v>
      </c>
      <c r="H14" s="26">
        <f t="shared" si="1"/>
        <v>252305.25</v>
      </c>
      <c r="I14" s="9" t="s">
        <v>406</v>
      </c>
    </row>
    <row r="15" spans="1:9" s="13" customFormat="1" ht="67.5">
      <c r="A15" s="8">
        <v>6</v>
      </c>
      <c r="B15" s="9" t="s">
        <v>509</v>
      </c>
      <c r="C15" s="10" t="s">
        <v>510</v>
      </c>
      <c r="D15" s="12">
        <v>2220</v>
      </c>
      <c r="E15" s="26">
        <f t="shared" si="0"/>
        <v>66879.72</v>
      </c>
      <c r="F15" s="9" t="s">
        <v>251</v>
      </c>
      <c r="G15" s="12">
        <v>2835</v>
      </c>
      <c r="H15" s="26">
        <f t="shared" si="1"/>
        <v>85407.21</v>
      </c>
      <c r="I15" s="9" t="s">
        <v>405</v>
      </c>
    </row>
    <row r="16" spans="1:9" s="13" customFormat="1" ht="303" customHeight="1">
      <c r="A16" s="8">
        <v>7</v>
      </c>
      <c r="B16" s="9" t="s">
        <v>306</v>
      </c>
      <c r="C16" s="10" t="s">
        <v>486</v>
      </c>
      <c r="D16" s="12">
        <v>20300</v>
      </c>
      <c r="E16" s="26">
        <f t="shared" si="0"/>
        <v>611557.8</v>
      </c>
      <c r="F16" s="9" t="s">
        <v>307</v>
      </c>
      <c r="G16" s="12">
        <v>21459</v>
      </c>
      <c r="H16" s="26">
        <f t="shared" si="1"/>
        <v>646473.834</v>
      </c>
      <c r="I16" s="9" t="s">
        <v>395</v>
      </c>
    </row>
    <row r="17" spans="1:9" s="143" customFormat="1" ht="168" customHeight="1">
      <c r="A17" s="145">
        <v>8</v>
      </c>
      <c r="B17" s="9" t="s">
        <v>308</v>
      </c>
      <c r="C17" s="144" t="s">
        <v>245</v>
      </c>
      <c r="D17" s="12">
        <v>21800</v>
      </c>
      <c r="E17" s="26">
        <f t="shared" si="0"/>
        <v>656746.8</v>
      </c>
      <c r="F17" s="142" t="s">
        <v>309</v>
      </c>
      <c r="G17" s="12">
        <v>22725</v>
      </c>
      <c r="H17" s="26">
        <f t="shared" si="1"/>
        <v>684613.35</v>
      </c>
      <c r="I17" s="9" t="s">
        <v>395</v>
      </c>
    </row>
    <row r="18" spans="1:9" s="13" customFormat="1" ht="153.75" customHeight="1">
      <c r="A18" s="8">
        <v>9</v>
      </c>
      <c r="B18" s="9" t="s">
        <v>310</v>
      </c>
      <c r="C18" s="10" t="s">
        <v>246</v>
      </c>
      <c r="D18" s="12">
        <v>14700</v>
      </c>
      <c r="E18" s="26">
        <f t="shared" si="0"/>
        <v>442852.2</v>
      </c>
      <c r="F18" s="9" t="s">
        <v>252</v>
      </c>
      <c r="G18" s="12">
        <v>16017</v>
      </c>
      <c r="H18" s="26">
        <f t="shared" si="1"/>
        <v>482528.142</v>
      </c>
      <c r="I18" s="9" t="s">
        <v>395</v>
      </c>
    </row>
    <row r="19" spans="1:9" s="13" customFormat="1" ht="195" customHeight="1">
      <c r="A19" s="8">
        <v>10</v>
      </c>
      <c r="B19" s="9" t="s">
        <v>311</v>
      </c>
      <c r="C19" s="10" t="s">
        <v>247</v>
      </c>
      <c r="D19" s="12">
        <v>23800</v>
      </c>
      <c r="E19" s="26">
        <f t="shared" si="0"/>
        <v>716998.8</v>
      </c>
      <c r="F19" s="9" t="s">
        <v>312</v>
      </c>
      <c r="G19" s="12">
        <v>25353</v>
      </c>
      <c r="H19" s="26">
        <f t="shared" si="1"/>
        <v>763784.478</v>
      </c>
      <c r="I19" s="9" t="s">
        <v>412</v>
      </c>
    </row>
    <row r="20" spans="1:9" s="13" customFormat="1" ht="81">
      <c r="A20" s="8">
        <v>11</v>
      </c>
      <c r="B20" s="9" t="s">
        <v>313</v>
      </c>
      <c r="C20" s="10" t="s">
        <v>248</v>
      </c>
      <c r="D20" s="12">
        <v>770</v>
      </c>
      <c r="E20" s="26">
        <f t="shared" si="0"/>
        <v>23197.02</v>
      </c>
      <c r="F20" s="9" t="s">
        <v>314</v>
      </c>
      <c r="G20" s="12">
        <v>1780</v>
      </c>
      <c r="H20" s="26">
        <f t="shared" si="1"/>
        <v>53624.28</v>
      </c>
      <c r="I20" s="9" t="s">
        <v>410</v>
      </c>
    </row>
    <row r="21" spans="1:9" s="13" customFormat="1" ht="67.5">
      <c r="A21" s="8">
        <v>12</v>
      </c>
      <c r="B21" s="9" t="s">
        <v>315</v>
      </c>
      <c r="C21" s="10" t="s">
        <v>316</v>
      </c>
      <c r="D21" s="12">
        <v>291</v>
      </c>
      <c r="E21" s="26">
        <f t="shared" si="0"/>
        <v>8766.666000000001</v>
      </c>
      <c r="F21" s="9" t="s">
        <v>253</v>
      </c>
      <c r="G21" s="12">
        <v>895</v>
      </c>
      <c r="H21" s="26">
        <f t="shared" si="1"/>
        <v>26962.77</v>
      </c>
      <c r="I21" s="9" t="s">
        <v>404</v>
      </c>
    </row>
    <row r="22" spans="1:9" s="13" customFormat="1" ht="81">
      <c r="A22" s="8">
        <v>13</v>
      </c>
      <c r="B22" s="9" t="s">
        <v>317</v>
      </c>
      <c r="C22" s="10" t="s">
        <v>685</v>
      </c>
      <c r="D22" s="12">
        <v>7200</v>
      </c>
      <c r="E22" s="26">
        <f t="shared" si="0"/>
        <v>216907.2</v>
      </c>
      <c r="F22" s="9" t="s">
        <v>254</v>
      </c>
      <c r="G22" s="12">
        <v>15367</v>
      </c>
      <c r="H22" s="26">
        <f t="shared" si="1"/>
        <v>462946.242</v>
      </c>
      <c r="I22" s="9" t="s">
        <v>397</v>
      </c>
    </row>
    <row r="23" spans="1:9" s="13" customFormat="1" ht="94.5">
      <c r="A23" s="8">
        <v>14</v>
      </c>
      <c r="B23" s="9" t="s">
        <v>317</v>
      </c>
      <c r="C23" s="10" t="s">
        <v>686</v>
      </c>
      <c r="D23" s="12">
        <v>6000</v>
      </c>
      <c r="E23" s="26">
        <f t="shared" si="0"/>
        <v>180756</v>
      </c>
      <c r="F23" s="9" t="s">
        <v>254</v>
      </c>
      <c r="G23" s="12">
        <v>12984</v>
      </c>
      <c r="H23" s="26">
        <f t="shared" si="1"/>
        <v>391155.984</v>
      </c>
      <c r="I23" s="9" t="s">
        <v>397</v>
      </c>
    </row>
    <row r="24" spans="1:9" s="13" customFormat="1" ht="72.75" customHeight="1">
      <c r="A24" s="8">
        <v>15</v>
      </c>
      <c r="B24" s="9" t="s">
        <v>318</v>
      </c>
      <c r="C24" s="10" t="s">
        <v>319</v>
      </c>
      <c r="D24" s="12">
        <v>1990</v>
      </c>
      <c r="E24" s="26">
        <f t="shared" si="0"/>
        <v>59950.740000000005</v>
      </c>
      <c r="F24" s="9" t="s">
        <v>255</v>
      </c>
      <c r="G24" s="12">
        <v>2678</v>
      </c>
      <c r="H24" s="26">
        <f t="shared" si="1"/>
        <v>80677.428</v>
      </c>
      <c r="I24" s="9" t="s">
        <v>400</v>
      </c>
    </row>
    <row r="25" spans="1:9" s="13" customFormat="1" ht="324">
      <c r="A25" s="17">
        <v>16</v>
      </c>
      <c r="B25" s="18" t="s">
        <v>320</v>
      </c>
      <c r="C25" s="18" t="s">
        <v>5</v>
      </c>
      <c r="D25" s="20">
        <v>716000</v>
      </c>
      <c r="E25" s="27">
        <f t="shared" si="0"/>
        <v>21570216</v>
      </c>
      <c r="F25" s="18" t="s">
        <v>255</v>
      </c>
      <c r="G25" s="20">
        <v>717297</v>
      </c>
      <c r="H25" s="27">
        <f t="shared" si="1"/>
        <v>21609289.422000002</v>
      </c>
      <c r="I25" s="18" t="s">
        <v>0</v>
      </c>
    </row>
    <row r="26" spans="1:9" s="13" customFormat="1" ht="314.25" customHeight="1">
      <c r="A26" s="159"/>
      <c r="B26" s="160"/>
      <c r="C26" s="160" t="s">
        <v>175</v>
      </c>
      <c r="D26" s="42"/>
      <c r="E26" s="162"/>
      <c r="F26" s="160"/>
      <c r="G26" s="42"/>
      <c r="H26" s="162"/>
      <c r="I26" s="160"/>
    </row>
    <row r="27" spans="1:9" s="13" customFormat="1" ht="108.75" thickBot="1">
      <c r="A27" s="128"/>
      <c r="B27" s="129"/>
      <c r="C27" s="160" t="s">
        <v>176</v>
      </c>
      <c r="D27" s="42"/>
      <c r="E27" s="162"/>
      <c r="F27" s="160"/>
      <c r="G27" s="42"/>
      <c r="H27" s="162"/>
      <c r="I27" s="129"/>
    </row>
    <row r="28" spans="1:9" s="13" customFormat="1" ht="14.25" thickBot="1">
      <c r="A28" s="31"/>
      <c r="B28" s="44"/>
      <c r="C28" s="148" t="s">
        <v>75</v>
      </c>
      <c r="D28" s="149"/>
      <c r="E28" s="91"/>
      <c r="F28" s="207"/>
      <c r="G28" s="68">
        <f>SUM(G10:G25)</f>
        <v>876025</v>
      </c>
      <c r="H28" s="81">
        <f t="shared" si="1"/>
        <v>26391129.150000002</v>
      </c>
      <c r="I28" s="3"/>
    </row>
    <row r="29" spans="1:9" s="13" customFormat="1" ht="12" customHeight="1">
      <c r="A29" s="30" t="s">
        <v>458</v>
      </c>
      <c r="B29" s="53"/>
      <c r="C29" s="23"/>
      <c r="D29" s="6"/>
      <c r="E29" s="25"/>
      <c r="F29" s="23"/>
      <c r="G29" s="6"/>
      <c r="H29" s="28"/>
      <c r="I29" s="3"/>
    </row>
    <row r="30" spans="1:9" s="13" customFormat="1" ht="12" customHeight="1">
      <c r="A30" s="22" t="s">
        <v>459</v>
      </c>
      <c r="B30" s="53"/>
      <c r="C30" s="23"/>
      <c r="D30" s="6"/>
      <c r="E30" s="25"/>
      <c r="F30" s="23"/>
      <c r="G30" s="6"/>
      <c r="H30" s="28"/>
      <c r="I30" s="3"/>
    </row>
    <row r="31" spans="1:9" s="13" customFormat="1" ht="12" customHeight="1">
      <c r="A31" s="7" t="s">
        <v>460</v>
      </c>
      <c r="B31" s="54"/>
      <c r="C31" s="23"/>
      <c r="D31" s="6"/>
      <c r="E31" s="25"/>
      <c r="F31" s="23"/>
      <c r="G31" s="6"/>
      <c r="H31" s="28"/>
      <c r="I31" s="3"/>
    </row>
    <row r="32" spans="1:9" s="13" customFormat="1" ht="12" customHeight="1">
      <c r="A32" s="31" t="s">
        <v>461</v>
      </c>
      <c r="B32" s="54"/>
      <c r="C32" s="23"/>
      <c r="D32" s="6"/>
      <c r="E32" s="25"/>
      <c r="F32" s="23"/>
      <c r="G32" s="6"/>
      <c r="H32" s="25"/>
      <c r="I32" s="3"/>
    </row>
    <row r="33" spans="1:9" s="13" customFormat="1" ht="12" customHeight="1">
      <c r="A33" s="31"/>
      <c r="B33" s="54"/>
      <c r="C33" s="23"/>
      <c r="D33" s="6"/>
      <c r="E33" s="25"/>
      <c r="F33" s="23"/>
      <c r="G33" s="6"/>
      <c r="H33" s="25"/>
      <c r="I33" s="3"/>
    </row>
    <row r="34" spans="1:9" s="13" customFormat="1" ht="12" customHeight="1">
      <c r="A34" s="31"/>
      <c r="B34" s="54"/>
      <c r="C34" s="23"/>
      <c r="D34" s="6"/>
      <c r="E34" s="25"/>
      <c r="F34" s="23"/>
      <c r="G34" s="6"/>
      <c r="H34" s="25"/>
      <c r="I34" s="3"/>
    </row>
    <row r="35" spans="1:9" s="13" customFormat="1" ht="12" customHeight="1">
      <c r="A35" s="31"/>
      <c r="B35" s="54"/>
      <c r="C35" s="23"/>
      <c r="D35" s="6"/>
      <c r="E35" s="25"/>
      <c r="F35" s="23"/>
      <c r="G35" s="6"/>
      <c r="H35" s="25"/>
      <c r="I35" s="3"/>
    </row>
    <row r="36" spans="1:9" s="13" customFormat="1" ht="12" customHeight="1">
      <c r="A36" s="31"/>
      <c r="B36" s="54"/>
      <c r="C36" s="23"/>
      <c r="D36" s="6"/>
      <c r="E36" s="25"/>
      <c r="F36" s="23"/>
      <c r="G36" s="6"/>
      <c r="H36" s="25"/>
      <c r="I36" s="3"/>
    </row>
    <row r="37" spans="1:9" s="13" customFormat="1" ht="12" customHeight="1">
      <c r="A37" s="31"/>
      <c r="B37" s="54"/>
      <c r="C37" s="23"/>
      <c r="D37" s="6"/>
      <c r="E37" s="25"/>
      <c r="F37" s="23"/>
      <c r="G37" s="6"/>
      <c r="H37" s="25"/>
      <c r="I37" s="3"/>
    </row>
    <row r="38" spans="1:9" s="13" customFormat="1" ht="12" customHeight="1">
      <c r="A38" s="31"/>
      <c r="B38" s="54"/>
      <c r="C38" s="23"/>
      <c r="D38" s="6"/>
      <c r="E38" s="25"/>
      <c r="F38" s="23"/>
      <c r="G38" s="6"/>
      <c r="H38" s="25"/>
      <c r="I38" s="3"/>
    </row>
    <row r="39" spans="1:9" s="13" customFormat="1" ht="12" customHeight="1">
      <c r="A39" s="31"/>
      <c r="B39" s="54"/>
      <c r="C39" s="23"/>
      <c r="D39" s="6"/>
      <c r="E39" s="25"/>
      <c r="F39" s="23"/>
      <c r="G39" s="6"/>
      <c r="H39" s="25"/>
      <c r="I39" s="3"/>
    </row>
    <row r="40" spans="1:9" s="13" customFormat="1" ht="12" customHeight="1">
      <c r="A40" s="31"/>
      <c r="B40" s="54"/>
      <c r="C40" s="23"/>
      <c r="D40" s="6"/>
      <c r="E40" s="25"/>
      <c r="F40" s="23"/>
      <c r="G40" s="6"/>
      <c r="H40" s="25"/>
      <c r="I40" s="3"/>
    </row>
    <row r="41" spans="1:9" s="13" customFormat="1" ht="12" customHeight="1">
      <c r="A41" s="31"/>
      <c r="B41" s="54"/>
      <c r="C41" s="23"/>
      <c r="D41" s="6"/>
      <c r="E41" s="25"/>
      <c r="F41" s="23"/>
      <c r="G41" s="6"/>
      <c r="H41" s="25"/>
      <c r="I41" s="3"/>
    </row>
    <row r="42" spans="1:9" s="13" customFormat="1" ht="12" customHeight="1">
      <c r="A42" s="31"/>
      <c r="B42" s="54"/>
      <c r="C42" s="23"/>
      <c r="D42" s="6"/>
      <c r="E42" s="25"/>
      <c r="F42" s="23"/>
      <c r="G42" s="6"/>
      <c r="H42" s="25"/>
      <c r="I42" s="3"/>
    </row>
    <row r="43" spans="1:9" s="13" customFormat="1" ht="12" customHeight="1">
      <c r="A43" s="31"/>
      <c r="B43" s="54"/>
      <c r="C43" s="23"/>
      <c r="D43" s="6"/>
      <c r="E43" s="25"/>
      <c r="F43" s="23"/>
      <c r="G43" s="6"/>
      <c r="H43" s="25"/>
      <c r="I43" s="3"/>
    </row>
    <row r="44" spans="1:9" s="13" customFormat="1" ht="12" customHeight="1">
      <c r="A44" s="31"/>
      <c r="B44" s="54"/>
      <c r="C44" s="23"/>
      <c r="D44" s="6"/>
      <c r="E44" s="25"/>
      <c r="F44" s="23"/>
      <c r="G44" s="6"/>
      <c r="H44" s="25"/>
      <c r="I44" s="3"/>
    </row>
    <row r="45" spans="1:2" ht="12" customHeight="1">
      <c r="A45" s="31"/>
      <c r="B45" s="54"/>
    </row>
    <row r="46" spans="1:2" ht="13.5">
      <c r="A46" s="31"/>
      <c r="B46" s="54"/>
    </row>
    <row r="47" spans="1:2" ht="13.5">
      <c r="A47" s="31"/>
      <c r="B47" s="54"/>
    </row>
    <row r="48" spans="1:2" ht="13.5">
      <c r="A48" s="31"/>
      <c r="B48" s="54"/>
    </row>
    <row r="49" spans="1:2" ht="13.5">
      <c r="A49" s="31"/>
      <c r="B49" s="54"/>
    </row>
    <row r="50" spans="1:2" ht="13.5">
      <c r="A50" s="31"/>
      <c r="B50" s="54"/>
    </row>
    <row r="51" spans="1:2" ht="13.5">
      <c r="A51" s="31"/>
      <c r="B51" s="54"/>
    </row>
    <row r="52" spans="1:2" ht="13.5">
      <c r="A52" s="31"/>
      <c r="B52" s="54"/>
    </row>
    <row r="53" spans="1:2" ht="13.5">
      <c r="A53" s="31"/>
      <c r="B53" s="54"/>
    </row>
    <row r="54" spans="1:2" ht="13.5">
      <c r="A54" s="31"/>
      <c r="B54" s="54"/>
    </row>
    <row r="55" spans="1:2" ht="13.5">
      <c r="A55" s="31"/>
      <c r="B55" s="54"/>
    </row>
    <row r="56" spans="1:2" ht="13.5">
      <c r="A56" s="31"/>
      <c r="B56" s="54"/>
    </row>
    <row r="57" spans="1:2" ht="13.5">
      <c r="A57" s="55"/>
      <c r="B57" s="54"/>
    </row>
    <row r="58" spans="1:2" ht="13.5">
      <c r="A58" s="55"/>
      <c r="B58" s="54"/>
    </row>
    <row r="59" spans="1:2" ht="13.5">
      <c r="A59" s="55"/>
      <c r="B59" s="54"/>
    </row>
    <row r="60" spans="1:2" ht="13.5">
      <c r="A60" s="55"/>
      <c r="B60" s="54"/>
    </row>
    <row r="61" spans="1:2" ht="13.5">
      <c r="A61" s="55"/>
      <c r="B61" s="54"/>
    </row>
    <row r="62" spans="1:2" ht="13.5">
      <c r="A62" s="55"/>
      <c r="B62" s="54"/>
    </row>
    <row r="63" spans="1:2" ht="13.5">
      <c r="A63" s="55"/>
      <c r="B63" s="54"/>
    </row>
    <row r="64" spans="1:2" ht="13.5">
      <c r="A64" s="55"/>
      <c r="B64" s="54"/>
    </row>
  </sheetData>
  <mergeCells count="3">
    <mergeCell ref="A8:A9"/>
    <mergeCell ref="D8:E8"/>
    <mergeCell ref="G8:H8"/>
  </mergeCells>
  <printOptions/>
  <pageMargins left="0.5905511811023623" right="0.5905511811023623" top="0.1968503937007874" bottom="0.1968503937007874" header="0.5118110236220472" footer="0.5118110236220472"/>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I19"/>
  <sheetViews>
    <sheetView workbookViewId="0" topLeftCell="A1">
      <selection activeCell="I10" sqref="I10"/>
    </sheetView>
  </sheetViews>
  <sheetFormatPr defaultColWidth="9.140625" defaultRowHeight="12.75"/>
  <cols>
    <col min="1" max="1" width="5.00390625" style="22" customWidth="1"/>
    <col min="2" max="2" width="12.140625" style="7" customWidth="1"/>
    <col min="3" max="3" width="43.00390625" style="7" customWidth="1"/>
    <col min="4" max="4" width="10.421875" style="24" customWidth="1"/>
    <col min="5" max="5" width="10.140625" style="25" customWidth="1"/>
    <col min="6" max="6" width="18.421875" style="196" customWidth="1"/>
    <col min="7" max="7" width="11.00390625" style="6" customWidth="1"/>
    <col min="8" max="8" width="10.00390625" style="25" customWidth="1"/>
    <col min="9" max="9" width="13.140625" style="3" customWidth="1"/>
    <col min="10" max="16384" width="11.8515625" style="7" customWidth="1"/>
  </cols>
  <sheetData>
    <row r="1" ht="13.5">
      <c r="I1" s="179" t="s">
        <v>184</v>
      </c>
    </row>
    <row r="2" ht="13.5">
      <c r="I2" s="179" t="s">
        <v>610</v>
      </c>
    </row>
    <row r="3" ht="13.5">
      <c r="I3" s="179" t="s">
        <v>181</v>
      </c>
    </row>
    <row r="4" spans="1:6" ht="12" customHeight="1">
      <c r="A4" s="2"/>
      <c r="B4" s="3"/>
      <c r="C4" s="71"/>
      <c r="D4" s="4"/>
      <c r="E4" s="57"/>
      <c r="F4" s="3"/>
    </row>
    <row r="5" spans="1:6" ht="12" customHeight="1">
      <c r="A5" s="1" t="s">
        <v>43</v>
      </c>
      <c r="B5" s="3"/>
      <c r="C5" s="3"/>
      <c r="D5" s="4"/>
      <c r="E5" s="57"/>
      <c r="F5" s="3"/>
    </row>
    <row r="6" spans="1:6" ht="12" customHeight="1">
      <c r="A6" s="1" t="s">
        <v>38</v>
      </c>
      <c r="B6" s="3"/>
      <c r="C6" s="3"/>
      <c r="D6" s="4"/>
      <c r="E6" s="57"/>
      <c r="F6" s="3"/>
    </row>
    <row r="7" spans="1:6" ht="12" customHeight="1" thickBot="1">
      <c r="A7" s="2"/>
      <c r="B7" s="3"/>
      <c r="C7" s="3"/>
      <c r="D7" s="4"/>
      <c r="E7" s="57"/>
      <c r="F7" s="3"/>
    </row>
    <row r="8" spans="1:9" ht="135">
      <c r="A8" s="331" t="s">
        <v>44</v>
      </c>
      <c r="B8" s="35" t="s">
        <v>415</v>
      </c>
      <c r="C8" s="35" t="s">
        <v>46</v>
      </c>
      <c r="D8" s="330" t="s">
        <v>457</v>
      </c>
      <c r="E8" s="330"/>
      <c r="F8" s="35" t="s">
        <v>47</v>
      </c>
      <c r="G8" s="333" t="s">
        <v>48</v>
      </c>
      <c r="H8" s="333"/>
      <c r="I8" s="285" t="s">
        <v>393</v>
      </c>
    </row>
    <row r="9" spans="1:9" ht="14.25" thickBot="1">
      <c r="A9" s="332"/>
      <c r="B9" s="171"/>
      <c r="C9" s="171"/>
      <c r="D9" s="169" t="s">
        <v>49</v>
      </c>
      <c r="E9" s="172" t="s">
        <v>50</v>
      </c>
      <c r="F9" s="190"/>
      <c r="G9" s="96" t="s">
        <v>49</v>
      </c>
      <c r="H9" s="297" t="s">
        <v>50</v>
      </c>
      <c r="I9" s="292"/>
    </row>
    <row r="10" spans="1:9" s="13" customFormat="1" ht="135.75" thickBot="1">
      <c r="A10" s="128">
        <v>1</v>
      </c>
      <c r="B10" s="129" t="s">
        <v>687</v>
      </c>
      <c r="C10" s="130" t="s">
        <v>688</v>
      </c>
      <c r="D10" s="131">
        <v>10053</v>
      </c>
      <c r="E10" s="41">
        <f>D10*30.126</f>
        <v>302856.678</v>
      </c>
      <c r="F10" s="129" t="s">
        <v>301</v>
      </c>
      <c r="G10" s="131">
        <v>12477</v>
      </c>
      <c r="H10" s="41">
        <f>G10*30.126</f>
        <v>375882.102</v>
      </c>
      <c r="I10" s="129" t="s">
        <v>402</v>
      </c>
    </row>
    <row r="11" spans="1:9" s="16" customFormat="1" ht="14.25" thickBot="1">
      <c r="A11" s="22"/>
      <c r="B11" s="23"/>
      <c r="C11" s="82" t="s">
        <v>75</v>
      </c>
      <c r="D11" s="83"/>
      <c r="E11" s="93"/>
      <c r="F11" s="200"/>
      <c r="G11" s="85">
        <f>SUM(G10:G10)</f>
        <v>12477</v>
      </c>
      <c r="H11" s="81">
        <f>G11*30.126</f>
        <v>375882.102</v>
      </c>
      <c r="I11" s="278"/>
    </row>
    <row r="12" spans="1:9" s="13" customFormat="1" ht="12.75" customHeight="1">
      <c r="A12" s="30" t="s">
        <v>458</v>
      </c>
      <c r="B12" s="23"/>
      <c r="C12" s="7"/>
      <c r="D12" s="24"/>
      <c r="E12" s="25"/>
      <c r="F12" s="196"/>
      <c r="G12" s="6"/>
      <c r="H12" s="28"/>
      <c r="I12" s="3"/>
    </row>
    <row r="13" spans="1:9" s="13" customFormat="1" ht="12.75" customHeight="1">
      <c r="A13" s="22" t="s">
        <v>459</v>
      </c>
      <c r="B13" s="23"/>
      <c r="C13" s="7"/>
      <c r="D13" s="24"/>
      <c r="E13" s="25"/>
      <c r="F13" s="196"/>
      <c r="G13" s="6"/>
      <c r="H13" s="28"/>
      <c r="I13" s="3"/>
    </row>
    <row r="14" spans="1:9" s="13" customFormat="1" ht="12.75" customHeight="1">
      <c r="A14" s="7" t="s">
        <v>460</v>
      </c>
      <c r="B14" s="7"/>
      <c r="C14" s="7"/>
      <c r="D14" s="24"/>
      <c r="E14" s="25"/>
      <c r="F14" s="196"/>
      <c r="G14" s="6"/>
      <c r="H14" s="28"/>
      <c r="I14" s="3"/>
    </row>
    <row r="15" spans="1:9" s="13" customFormat="1" ht="12.75" customHeight="1">
      <c r="A15" s="22"/>
      <c r="B15" s="7"/>
      <c r="C15" s="7"/>
      <c r="D15" s="24"/>
      <c r="E15" s="25"/>
      <c r="F15" s="196"/>
      <c r="G15" s="6"/>
      <c r="H15" s="25"/>
      <c r="I15" s="3"/>
    </row>
    <row r="16" spans="1:9" s="13" customFormat="1" ht="12.75" customHeight="1">
      <c r="A16" s="22"/>
      <c r="B16" s="7"/>
      <c r="C16" s="7"/>
      <c r="D16" s="24"/>
      <c r="E16" s="25"/>
      <c r="F16" s="196"/>
      <c r="G16" s="6"/>
      <c r="H16" s="25"/>
      <c r="I16" s="3"/>
    </row>
    <row r="17" spans="1:9" s="13" customFormat="1" ht="12.75" customHeight="1">
      <c r="A17" s="22"/>
      <c r="B17" s="7"/>
      <c r="C17" s="7"/>
      <c r="D17" s="24"/>
      <c r="E17" s="25"/>
      <c r="F17" s="196"/>
      <c r="G17" s="6"/>
      <c r="H17" s="25"/>
      <c r="I17" s="3"/>
    </row>
    <row r="18" spans="1:9" s="13" customFormat="1" ht="12.75" customHeight="1">
      <c r="A18" s="22"/>
      <c r="B18" s="7"/>
      <c r="C18" s="7"/>
      <c r="D18" s="24"/>
      <c r="E18" s="25"/>
      <c r="F18" s="196"/>
      <c r="G18" s="6"/>
      <c r="H18" s="25"/>
      <c r="I18" s="3"/>
    </row>
    <row r="19" spans="1:9" s="13" customFormat="1" ht="12.75" customHeight="1">
      <c r="A19" s="22"/>
      <c r="B19" s="7"/>
      <c r="C19" s="7"/>
      <c r="D19" s="24"/>
      <c r="E19" s="25"/>
      <c r="F19" s="196"/>
      <c r="G19" s="6"/>
      <c r="H19" s="25"/>
      <c r="I19" s="3"/>
    </row>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3">
    <mergeCell ref="A8:A9"/>
    <mergeCell ref="D8:E8"/>
    <mergeCell ref="G8:H8"/>
  </mergeCells>
  <printOptions/>
  <pageMargins left="0.5905511811023623" right="0.5905511811023623" top="0.1968503937007874" bottom="0.1968503937007874" header="0.5118110236220472" footer="0.511811023622047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I23"/>
  <sheetViews>
    <sheetView workbookViewId="0" topLeftCell="A1">
      <selection activeCell="J13" sqref="J13"/>
    </sheetView>
  </sheetViews>
  <sheetFormatPr defaultColWidth="9.140625" defaultRowHeight="12.75"/>
  <cols>
    <col min="1" max="1" width="5.00390625" style="22" customWidth="1"/>
    <col min="2" max="2" width="12.140625" style="7" customWidth="1"/>
    <col min="3" max="3" width="39.8515625" style="7" customWidth="1"/>
    <col min="4" max="4" width="10.421875" style="24" customWidth="1"/>
    <col min="5" max="5" width="10.140625" style="25" customWidth="1"/>
    <col min="6" max="6" width="22.140625" style="196" customWidth="1"/>
    <col min="7" max="7" width="11.00390625" style="6" customWidth="1"/>
    <col min="8" max="8" width="10.00390625" style="25" customWidth="1"/>
    <col min="9" max="9" width="15.57421875" style="3" customWidth="1"/>
    <col min="10" max="16384" width="11.8515625" style="7" customWidth="1"/>
  </cols>
  <sheetData>
    <row r="1" ht="13.5">
      <c r="I1" s="179" t="s">
        <v>185</v>
      </c>
    </row>
    <row r="2" ht="13.5">
      <c r="I2" s="179" t="s">
        <v>610</v>
      </c>
    </row>
    <row r="3" ht="13.5">
      <c r="I3" s="179" t="s">
        <v>181</v>
      </c>
    </row>
    <row r="4" spans="1:6" ht="12" customHeight="1">
      <c r="A4" s="2"/>
      <c r="B4" s="3"/>
      <c r="C4" s="71"/>
      <c r="D4" s="4"/>
      <c r="E4" s="57"/>
      <c r="F4" s="3"/>
    </row>
    <row r="5" spans="1:6" ht="12" customHeight="1">
      <c r="A5" s="1" t="s">
        <v>42</v>
      </c>
      <c r="B5" s="3"/>
      <c r="C5" s="3"/>
      <c r="D5" s="4"/>
      <c r="E5" s="57"/>
      <c r="F5" s="3"/>
    </row>
    <row r="6" spans="1:6" ht="12" customHeight="1">
      <c r="A6" s="1" t="s">
        <v>38</v>
      </c>
      <c r="B6" s="3"/>
      <c r="C6" s="3"/>
      <c r="D6" s="4"/>
      <c r="E6" s="57"/>
      <c r="F6" s="3"/>
    </row>
    <row r="7" spans="1:6" ht="12" customHeight="1" thickBot="1">
      <c r="A7" s="2"/>
      <c r="B7" s="3"/>
      <c r="C7" s="3"/>
      <c r="D7" s="4"/>
      <c r="E7" s="57"/>
      <c r="F7" s="3"/>
    </row>
    <row r="8" spans="1:9" ht="108">
      <c r="A8" s="331" t="s">
        <v>44</v>
      </c>
      <c r="B8" s="35" t="s">
        <v>415</v>
      </c>
      <c r="C8" s="35" t="s">
        <v>46</v>
      </c>
      <c r="D8" s="330" t="s">
        <v>457</v>
      </c>
      <c r="E8" s="330"/>
      <c r="F8" s="35" t="s">
        <v>47</v>
      </c>
      <c r="G8" s="333" t="s">
        <v>48</v>
      </c>
      <c r="H8" s="333"/>
      <c r="I8" s="285" t="s">
        <v>393</v>
      </c>
    </row>
    <row r="9" spans="1:9" ht="14.25" thickBot="1">
      <c r="A9" s="332"/>
      <c r="B9" s="171"/>
      <c r="C9" s="171"/>
      <c r="D9" s="169" t="s">
        <v>49</v>
      </c>
      <c r="E9" s="172" t="s">
        <v>50</v>
      </c>
      <c r="F9" s="190"/>
      <c r="G9" s="96" t="s">
        <v>49</v>
      </c>
      <c r="H9" s="297" t="s">
        <v>50</v>
      </c>
      <c r="I9" s="292"/>
    </row>
    <row r="10" spans="1:9" s="13" customFormat="1" ht="67.5">
      <c r="A10" s="128">
        <v>1</v>
      </c>
      <c r="B10" s="129" t="s">
        <v>689</v>
      </c>
      <c r="C10" s="130" t="s">
        <v>164</v>
      </c>
      <c r="D10" s="131">
        <v>1750</v>
      </c>
      <c r="E10" s="41">
        <f>D10*30.126</f>
        <v>52720.5</v>
      </c>
      <c r="F10" s="129" t="s">
        <v>690</v>
      </c>
      <c r="G10" s="131">
        <v>3212.5</v>
      </c>
      <c r="H10" s="41">
        <f>G10*30.126</f>
        <v>96779.77500000001</v>
      </c>
      <c r="I10" s="129" t="s">
        <v>394</v>
      </c>
    </row>
    <row r="11" spans="1:9" s="13" customFormat="1" ht="40.5">
      <c r="A11" s="8">
        <v>2</v>
      </c>
      <c r="B11" s="9" t="s">
        <v>691</v>
      </c>
      <c r="C11" s="10" t="s">
        <v>692</v>
      </c>
      <c r="D11" s="12">
        <v>1599.46</v>
      </c>
      <c r="E11" s="26">
        <f>D11*30.126</f>
        <v>48185.33196</v>
      </c>
      <c r="F11" s="9" t="s">
        <v>302</v>
      </c>
      <c r="G11" s="12">
        <v>2710</v>
      </c>
      <c r="H11" s="26">
        <f>G11*30.126</f>
        <v>81641.46</v>
      </c>
      <c r="I11" s="9" t="s">
        <v>394</v>
      </c>
    </row>
    <row r="12" spans="1:9" s="13" customFormat="1" ht="364.5">
      <c r="A12" s="8">
        <v>3</v>
      </c>
      <c r="B12" s="18" t="s">
        <v>693</v>
      </c>
      <c r="C12" s="19" t="s">
        <v>165</v>
      </c>
      <c r="D12" s="20">
        <v>251955.29</v>
      </c>
      <c r="E12" s="27">
        <f>D12*30.126</f>
        <v>7590405.066540001</v>
      </c>
      <c r="F12" s="18" t="s">
        <v>303</v>
      </c>
      <c r="G12" s="20">
        <v>258912.57</v>
      </c>
      <c r="H12" s="27">
        <f>G12*30.126</f>
        <v>7800000.08382</v>
      </c>
      <c r="I12" s="18" t="s">
        <v>394</v>
      </c>
    </row>
    <row r="13" spans="1:9" s="13" customFormat="1" ht="337.5">
      <c r="A13" s="159"/>
      <c r="B13" s="160"/>
      <c r="C13" s="160" t="s">
        <v>162</v>
      </c>
      <c r="D13" s="161"/>
      <c r="E13" s="162"/>
      <c r="F13" s="160"/>
      <c r="G13" s="163"/>
      <c r="H13" s="162"/>
      <c r="I13" s="160"/>
    </row>
    <row r="14" spans="1:9" s="13" customFormat="1" ht="27.75" thickBot="1">
      <c r="A14" s="128"/>
      <c r="B14" s="129"/>
      <c r="C14" s="160" t="s">
        <v>163</v>
      </c>
      <c r="D14" s="161"/>
      <c r="E14" s="162"/>
      <c r="F14" s="160"/>
      <c r="G14" s="163"/>
      <c r="H14" s="162"/>
      <c r="I14" s="129"/>
    </row>
    <row r="15" spans="1:9" s="16" customFormat="1" ht="14.25" thickBot="1">
      <c r="A15" s="31"/>
      <c r="B15" s="164"/>
      <c r="C15" s="101" t="s">
        <v>75</v>
      </c>
      <c r="D15" s="79"/>
      <c r="E15" s="91"/>
      <c r="F15" s="198"/>
      <c r="G15" s="186">
        <f>SUM(G10,G11,G12)</f>
        <v>264835.07</v>
      </c>
      <c r="H15" s="60">
        <f>G15*30.126</f>
        <v>7978421.318820001</v>
      </c>
      <c r="I15" s="278"/>
    </row>
    <row r="16" spans="1:9" s="13" customFormat="1" ht="12.75" customHeight="1">
      <c r="A16" s="30" t="s">
        <v>458</v>
      </c>
      <c r="B16" s="23"/>
      <c r="C16" s="7"/>
      <c r="D16" s="24"/>
      <c r="E16" s="25"/>
      <c r="F16" s="196"/>
      <c r="G16" s="6"/>
      <c r="H16" s="28"/>
      <c r="I16" s="3"/>
    </row>
    <row r="17" spans="1:9" s="13" customFormat="1" ht="12.75" customHeight="1">
      <c r="A17" s="22" t="s">
        <v>459</v>
      </c>
      <c r="B17" s="23"/>
      <c r="C17" s="7"/>
      <c r="D17" s="24"/>
      <c r="E17" s="25"/>
      <c r="F17" s="196"/>
      <c r="G17" s="6"/>
      <c r="H17" s="28"/>
      <c r="I17" s="3"/>
    </row>
    <row r="18" spans="1:9" s="13" customFormat="1" ht="12.75" customHeight="1">
      <c r="A18" s="7" t="s">
        <v>460</v>
      </c>
      <c r="B18" s="7"/>
      <c r="C18" s="7"/>
      <c r="D18" s="24"/>
      <c r="E18" s="25"/>
      <c r="F18" s="196"/>
      <c r="G18" s="6"/>
      <c r="H18" s="28"/>
      <c r="I18" s="3"/>
    </row>
    <row r="19" spans="1:9" s="13" customFormat="1" ht="12.75" customHeight="1">
      <c r="A19" s="31" t="s">
        <v>461</v>
      </c>
      <c r="B19" s="7"/>
      <c r="C19" s="7"/>
      <c r="D19" s="24"/>
      <c r="E19" s="25"/>
      <c r="F19" s="196"/>
      <c r="G19" s="6"/>
      <c r="H19" s="25"/>
      <c r="I19" s="3"/>
    </row>
    <row r="20" spans="1:9" s="13" customFormat="1" ht="12.75" customHeight="1">
      <c r="A20" s="22"/>
      <c r="B20" s="7"/>
      <c r="C20" s="7"/>
      <c r="D20" s="24"/>
      <c r="E20" s="25"/>
      <c r="F20" s="196"/>
      <c r="G20" s="6"/>
      <c r="H20" s="25"/>
      <c r="I20" s="3"/>
    </row>
    <row r="21" spans="1:9" s="13" customFormat="1" ht="12.75" customHeight="1">
      <c r="A21" s="22"/>
      <c r="B21" s="7"/>
      <c r="C21" s="7"/>
      <c r="D21" s="24"/>
      <c r="E21" s="25"/>
      <c r="F21" s="196"/>
      <c r="G21" s="6"/>
      <c r="H21" s="25"/>
      <c r="I21" s="3"/>
    </row>
    <row r="22" spans="1:9" s="13" customFormat="1" ht="12.75" customHeight="1">
      <c r="A22" s="22"/>
      <c r="B22" s="7"/>
      <c r="C22" s="7"/>
      <c r="D22" s="24"/>
      <c r="E22" s="25"/>
      <c r="F22" s="196"/>
      <c r="G22" s="6"/>
      <c r="H22" s="25"/>
      <c r="I22" s="3"/>
    </row>
    <row r="23" spans="1:9" s="13" customFormat="1" ht="12.75" customHeight="1">
      <c r="A23" s="22"/>
      <c r="B23" s="7"/>
      <c r="C23" s="7"/>
      <c r="D23" s="24"/>
      <c r="E23" s="25"/>
      <c r="F23" s="196"/>
      <c r="G23" s="6"/>
      <c r="H23" s="25"/>
      <c r="I23" s="3"/>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sheetData>
  <mergeCells count="3">
    <mergeCell ref="A8:A9"/>
    <mergeCell ref="D8:E8"/>
    <mergeCell ref="G8:H8"/>
  </mergeCells>
  <printOptions/>
  <pageMargins left="0.5905511811023623" right="0.5905511811023623" top="0.1968503937007874" bottom="0.1968503937007874"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I49"/>
  <sheetViews>
    <sheetView workbookViewId="0" topLeftCell="A1">
      <selection activeCell="C16" sqref="C16"/>
    </sheetView>
  </sheetViews>
  <sheetFormatPr defaultColWidth="9.140625" defaultRowHeight="12.75"/>
  <cols>
    <col min="1" max="1" width="4.28125" style="7" customWidth="1"/>
    <col min="2" max="2" width="11.421875" style="7" customWidth="1"/>
    <col min="3" max="3" width="16.421875" style="7" customWidth="1"/>
    <col min="4" max="4" width="11.140625" style="151" customWidth="1"/>
    <col min="5" max="5" width="11.57421875" style="98" customWidth="1"/>
    <col min="6" max="6" width="31.57421875" style="22" customWidth="1"/>
    <col min="7" max="7" width="12.140625" style="99" customWidth="1"/>
    <col min="8" max="8" width="11.00390625" style="22" customWidth="1"/>
    <col min="9" max="9" width="15.57421875" style="3" customWidth="1"/>
    <col min="10" max="16384" width="9.140625" style="7" customWidth="1"/>
  </cols>
  <sheetData>
    <row r="1" spans="7:9" ht="13.5">
      <c r="G1" s="7"/>
      <c r="I1" s="179" t="s">
        <v>186</v>
      </c>
    </row>
    <row r="2" spans="7:9" ht="13.5">
      <c r="G2" s="7"/>
      <c r="I2" s="179" t="s">
        <v>610</v>
      </c>
    </row>
    <row r="3" spans="7:9" ht="13.5">
      <c r="G3" s="7"/>
      <c r="I3" s="179" t="s">
        <v>181</v>
      </c>
    </row>
    <row r="4" spans="1:8" ht="12" customHeight="1">
      <c r="A4" s="2"/>
      <c r="B4" s="3"/>
      <c r="C4" s="71"/>
      <c r="D4" s="24"/>
      <c r="E4" s="4"/>
      <c r="F4" s="57"/>
      <c r="G4" s="153"/>
      <c r="H4" s="6"/>
    </row>
    <row r="5" spans="1:8" ht="12" customHeight="1">
      <c r="A5" s="1" t="s">
        <v>43</v>
      </c>
      <c r="B5" s="3"/>
      <c r="C5" s="3"/>
      <c r="D5" s="5"/>
      <c r="E5" s="4"/>
      <c r="F5" s="57"/>
      <c r="G5" s="153"/>
      <c r="H5" s="6"/>
    </row>
    <row r="6" spans="1:8" ht="12" customHeight="1">
      <c r="A6" s="1" t="s">
        <v>38</v>
      </c>
      <c r="B6" s="3"/>
      <c r="C6" s="3"/>
      <c r="D6" s="5"/>
      <c r="E6" s="4"/>
      <c r="F6" s="57"/>
      <c r="G6" s="153"/>
      <c r="H6" s="6"/>
    </row>
    <row r="7" ht="12" customHeight="1" thickBot="1"/>
    <row r="8" spans="1:9" s="71" customFormat="1" ht="108">
      <c r="A8" s="259" t="s">
        <v>44</v>
      </c>
      <c r="B8" s="260" t="s">
        <v>480</v>
      </c>
      <c r="C8" s="260" t="s">
        <v>673</v>
      </c>
      <c r="D8" s="337" t="s">
        <v>457</v>
      </c>
      <c r="E8" s="337"/>
      <c r="F8" s="260" t="s">
        <v>47</v>
      </c>
      <c r="G8" s="338" t="s">
        <v>48</v>
      </c>
      <c r="H8" s="340"/>
      <c r="I8" s="285" t="s">
        <v>393</v>
      </c>
    </row>
    <row r="9" spans="1:9" s="13" customFormat="1" ht="18" customHeight="1" thickBot="1">
      <c r="A9" s="312"/>
      <c r="B9" s="141"/>
      <c r="C9" s="141"/>
      <c r="D9" s="140" t="s">
        <v>49</v>
      </c>
      <c r="E9" s="310" t="s">
        <v>50</v>
      </c>
      <c r="F9" s="190"/>
      <c r="G9" s="140" t="s">
        <v>49</v>
      </c>
      <c r="H9" s="311" t="s">
        <v>50</v>
      </c>
      <c r="I9" s="292"/>
    </row>
    <row r="10" spans="1:9" s="13" customFormat="1" ht="27">
      <c r="A10" s="128">
        <v>1</v>
      </c>
      <c r="B10" s="150" t="s">
        <v>481</v>
      </c>
      <c r="C10" s="129" t="s">
        <v>434</v>
      </c>
      <c r="D10" s="131">
        <v>1191</v>
      </c>
      <c r="E10" s="41">
        <f aca="true" t="shared" si="0" ref="E10:E15">D10*30.126</f>
        <v>35880.066</v>
      </c>
      <c r="F10" s="174" t="s">
        <v>166</v>
      </c>
      <c r="G10" s="131">
        <v>1456</v>
      </c>
      <c r="H10" s="41">
        <f>G10*30.126</f>
        <v>43863.456</v>
      </c>
      <c r="I10" s="129" t="s">
        <v>403</v>
      </c>
    </row>
    <row r="11" spans="1:9" s="156" customFormat="1" ht="27">
      <c r="A11" s="26">
        <v>2</v>
      </c>
      <c r="B11" s="75" t="s">
        <v>481</v>
      </c>
      <c r="C11" s="165" t="s">
        <v>170</v>
      </c>
      <c r="D11" s="12">
        <v>3596.15</v>
      </c>
      <c r="E11" s="26">
        <f t="shared" si="0"/>
        <v>108337.6149</v>
      </c>
      <c r="F11" s="61" t="s">
        <v>166</v>
      </c>
      <c r="G11" s="12">
        <v>4076</v>
      </c>
      <c r="H11" s="26">
        <f aca="true" t="shared" si="1" ref="H11:H16">G11*30.126</f>
        <v>122793.576</v>
      </c>
      <c r="I11" s="9" t="s">
        <v>403</v>
      </c>
    </row>
    <row r="12" spans="1:9" s="13" customFormat="1" ht="27">
      <c r="A12" s="8">
        <v>3</v>
      </c>
      <c r="B12" s="75" t="s">
        <v>481</v>
      </c>
      <c r="C12" s="9" t="s">
        <v>171</v>
      </c>
      <c r="D12" s="12">
        <v>887</v>
      </c>
      <c r="E12" s="26">
        <f t="shared" si="0"/>
        <v>26721.762000000002</v>
      </c>
      <c r="F12" s="61" t="s">
        <v>304</v>
      </c>
      <c r="G12" s="12">
        <v>980</v>
      </c>
      <c r="H12" s="26">
        <f t="shared" si="1"/>
        <v>29523.48</v>
      </c>
      <c r="I12" s="9" t="s">
        <v>403</v>
      </c>
    </row>
    <row r="13" spans="1:9" s="13" customFormat="1" ht="27">
      <c r="A13" s="8">
        <v>4</v>
      </c>
      <c r="B13" s="75" t="s">
        <v>481</v>
      </c>
      <c r="C13" s="9" t="s">
        <v>171</v>
      </c>
      <c r="D13" s="12">
        <v>1677</v>
      </c>
      <c r="E13" s="26">
        <f t="shared" si="0"/>
        <v>50521.302</v>
      </c>
      <c r="F13" s="188" t="s">
        <v>167</v>
      </c>
      <c r="G13" s="12">
        <v>1736</v>
      </c>
      <c r="H13" s="26">
        <f t="shared" si="1"/>
        <v>52298.736000000004</v>
      </c>
      <c r="I13" s="9" t="s">
        <v>403</v>
      </c>
    </row>
    <row r="14" spans="1:9" s="13" customFormat="1" ht="27">
      <c r="A14" s="8">
        <v>5</v>
      </c>
      <c r="B14" s="75" t="s">
        <v>481</v>
      </c>
      <c r="C14" s="9" t="s">
        <v>543</v>
      </c>
      <c r="D14" s="12">
        <v>7277</v>
      </c>
      <c r="E14" s="26">
        <f t="shared" si="0"/>
        <v>219226.902</v>
      </c>
      <c r="F14" s="188" t="s">
        <v>168</v>
      </c>
      <c r="G14" s="12">
        <v>8391</v>
      </c>
      <c r="H14" s="26">
        <f t="shared" si="1"/>
        <v>252787.266</v>
      </c>
      <c r="I14" s="9" t="s">
        <v>403</v>
      </c>
    </row>
    <row r="15" spans="1:9" s="13" customFormat="1" ht="27">
      <c r="A15" s="8">
        <v>6</v>
      </c>
      <c r="B15" s="75" t="s">
        <v>481</v>
      </c>
      <c r="C15" s="9" t="s">
        <v>172</v>
      </c>
      <c r="D15" s="12">
        <v>1361</v>
      </c>
      <c r="E15" s="26">
        <f t="shared" si="0"/>
        <v>41001.486000000004</v>
      </c>
      <c r="F15" s="188" t="s">
        <v>169</v>
      </c>
      <c r="G15" s="12">
        <v>1418</v>
      </c>
      <c r="H15" s="26">
        <f t="shared" si="1"/>
        <v>42718.668000000005</v>
      </c>
      <c r="I15" s="9" t="s">
        <v>403</v>
      </c>
    </row>
    <row r="16" spans="1:9" s="13" customFormat="1" ht="14.25" thickBot="1">
      <c r="A16" s="45"/>
      <c r="B16" s="45"/>
      <c r="C16" s="95" t="s">
        <v>471</v>
      </c>
      <c r="D16" s="166"/>
      <c r="E16" s="157"/>
      <c r="F16" s="208"/>
      <c r="G16" s="96">
        <f>SUM(G10,G11,G12,G13,G14,G15)</f>
        <v>18057</v>
      </c>
      <c r="H16" s="41">
        <f t="shared" si="1"/>
        <v>543985.182</v>
      </c>
      <c r="I16" s="3"/>
    </row>
    <row r="17" spans="1:7" ht="13.5" customHeight="1">
      <c r="A17" s="30" t="s">
        <v>458</v>
      </c>
      <c r="C17" s="102"/>
      <c r="E17" s="103"/>
      <c r="G17" s="6"/>
    </row>
    <row r="18" spans="1:7" ht="13.5" customHeight="1">
      <c r="A18" s="22" t="s">
        <v>529</v>
      </c>
      <c r="C18" s="102"/>
      <c r="E18" s="103"/>
      <c r="G18" s="104"/>
    </row>
    <row r="19" spans="1:7" ht="13.5" customHeight="1">
      <c r="A19" s="7" t="s">
        <v>460</v>
      </c>
      <c r="C19" s="105"/>
      <c r="G19" s="6"/>
    </row>
    <row r="20" spans="1:7" ht="13.5" customHeight="1">
      <c r="A20" s="31" t="s">
        <v>461</v>
      </c>
      <c r="C20" s="105"/>
      <c r="G20" s="104"/>
    </row>
    <row r="21" spans="1:7" ht="13.5">
      <c r="A21" s="31"/>
      <c r="C21" s="102"/>
      <c r="G21" s="6"/>
    </row>
    <row r="22" ht="13.5">
      <c r="G22" s="104"/>
    </row>
    <row r="23" spans="3:7" ht="13.5">
      <c r="C23" s="102"/>
      <c r="G23" s="6"/>
    </row>
    <row r="24" ht="13.5">
      <c r="G24" s="104"/>
    </row>
    <row r="25" spans="3:7" ht="13.5">
      <c r="C25" s="102"/>
      <c r="G25" s="6"/>
    </row>
    <row r="26" ht="13.5">
      <c r="G26" s="104"/>
    </row>
    <row r="27" spans="3:7" ht="13.5">
      <c r="C27" s="102"/>
      <c r="G27" s="6"/>
    </row>
    <row r="28" spans="3:7" ht="13.5">
      <c r="C28" s="102"/>
      <c r="G28" s="104"/>
    </row>
    <row r="29" ht="13.5">
      <c r="C29" s="102"/>
    </row>
    <row r="30" spans="3:7" ht="13.5">
      <c r="C30" s="102"/>
      <c r="G30" s="6"/>
    </row>
    <row r="31" spans="3:7" ht="13.5">
      <c r="C31" s="102"/>
      <c r="G31" s="104"/>
    </row>
    <row r="32" spans="3:7" ht="13.5">
      <c r="C32" s="102"/>
      <c r="D32" s="24"/>
      <c r="E32" s="106"/>
      <c r="G32" s="6"/>
    </row>
    <row r="33" ht="13.5">
      <c r="G33" s="104"/>
    </row>
    <row r="34" spans="3:7" ht="13.5">
      <c r="C34" s="102"/>
      <c r="G34" s="6"/>
    </row>
    <row r="35" spans="3:7" ht="13.5">
      <c r="C35" s="105"/>
      <c r="D35" s="24"/>
      <c r="E35" s="7"/>
      <c r="G35" s="104"/>
    </row>
    <row r="36" spans="3:7" ht="13.5">
      <c r="C36" s="102"/>
      <c r="D36" s="24"/>
      <c r="E36" s="106"/>
      <c r="G36" s="6"/>
    </row>
    <row r="37" ht="13.5">
      <c r="G37" s="104"/>
    </row>
    <row r="38" spans="3:7" ht="13.5">
      <c r="C38" s="102"/>
      <c r="D38" s="24"/>
      <c r="E38" s="106"/>
      <c r="G38" s="6"/>
    </row>
    <row r="39" ht="13.5">
      <c r="G39" s="104"/>
    </row>
    <row r="40" spans="3:7" ht="13.5">
      <c r="C40" s="102"/>
      <c r="D40" s="24"/>
      <c r="E40" s="106"/>
      <c r="G40" s="6"/>
    </row>
    <row r="41" ht="13.5">
      <c r="G41" s="104"/>
    </row>
    <row r="42" spans="3:7" ht="13.5">
      <c r="C42" s="102"/>
      <c r="D42" s="6"/>
      <c r="E42" s="99"/>
      <c r="G42" s="6"/>
    </row>
    <row r="43" ht="13.5">
      <c r="G43" s="104"/>
    </row>
    <row r="44" spans="3:7" ht="13.5">
      <c r="C44" s="102"/>
      <c r="D44" s="24"/>
      <c r="E44" s="106"/>
      <c r="G44" s="6"/>
    </row>
    <row r="45" ht="13.5">
      <c r="G45" s="104"/>
    </row>
    <row r="46" spans="3:7" ht="13.5">
      <c r="C46" s="102"/>
      <c r="E46" s="103"/>
      <c r="G46" s="6"/>
    </row>
    <row r="47" spans="3:7" ht="13.5">
      <c r="C47" s="102"/>
      <c r="G47" s="104"/>
    </row>
    <row r="48" ht="13.5">
      <c r="C48" s="107"/>
    </row>
    <row r="49" spans="3:7" ht="13.5">
      <c r="C49" s="102"/>
      <c r="G49" s="6"/>
    </row>
  </sheetData>
  <mergeCells count="2">
    <mergeCell ref="D8:E8"/>
    <mergeCell ref="G8:H8"/>
  </mergeCells>
  <printOptions/>
  <pageMargins left="0.5905511811023623" right="0.5905511811023623" top="0.1968503937007874" bottom="0.1968503937007874" header="0.5118110236220472" footer="0.5118110236220472"/>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I44"/>
  <sheetViews>
    <sheetView workbookViewId="0" topLeftCell="A1">
      <selection activeCell="I1" sqref="I1:I2"/>
    </sheetView>
  </sheetViews>
  <sheetFormatPr defaultColWidth="9.140625" defaultRowHeight="12.75"/>
  <cols>
    <col min="1" max="1" width="4.28125" style="7" customWidth="1"/>
    <col min="2" max="2" width="11.28125" style="7" customWidth="1"/>
    <col min="3" max="3" width="18.57421875" style="7" customWidth="1"/>
    <col min="4" max="4" width="9.57421875" style="151" customWidth="1"/>
    <col min="5" max="5" width="9.7109375" style="98" customWidth="1"/>
    <col min="6" max="6" width="22.28125" style="22" customWidth="1"/>
    <col min="7" max="7" width="14.421875" style="99" customWidth="1"/>
    <col min="8" max="8" width="13.00390625" style="22" customWidth="1"/>
    <col min="9" max="9" width="15.28125" style="3" customWidth="1"/>
    <col min="10" max="16384" width="9.140625" style="7" customWidth="1"/>
  </cols>
  <sheetData>
    <row r="1" ht="13.5">
      <c r="I1" s="179" t="s">
        <v>187</v>
      </c>
    </row>
    <row r="2" ht="13.5">
      <c r="I2" s="179" t="s">
        <v>610</v>
      </c>
    </row>
    <row r="3" ht="13.5">
      <c r="I3" s="179" t="s">
        <v>181</v>
      </c>
    </row>
    <row r="4" spans="1:8" ht="12" customHeight="1">
      <c r="A4" s="2"/>
      <c r="B4" s="3"/>
      <c r="C4" s="71"/>
      <c r="D4" s="24"/>
      <c r="E4" s="4"/>
      <c r="F4" s="57"/>
      <c r="G4" s="5"/>
      <c r="H4" s="6"/>
    </row>
    <row r="5" spans="1:8" ht="12" customHeight="1">
      <c r="A5" s="1" t="s">
        <v>43</v>
      </c>
      <c r="B5" s="3"/>
      <c r="C5" s="3"/>
      <c r="D5" s="5"/>
      <c r="E5" s="4"/>
      <c r="F5" s="57"/>
      <c r="G5" s="5"/>
      <c r="H5" s="6"/>
    </row>
    <row r="6" spans="1:8" ht="12" customHeight="1">
      <c r="A6" s="1" t="s">
        <v>38</v>
      </c>
      <c r="B6" s="3"/>
      <c r="C6" s="3"/>
      <c r="D6" s="5"/>
      <c r="E6" s="4"/>
      <c r="F6" s="57"/>
      <c r="G6" s="5"/>
      <c r="H6" s="6"/>
    </row>
    <row r="7" ht="12" customHeight="1" thickBot="1"/>
    <row r="8" spans="1:9" s="71" customFormat="1" ht="108">
      <c r="A8" s="259" t="s">
        <v>44</v>
      </c>
      <c r="B8" s="260" t="s">
        <v>480</v>
      </c>
      <c r="C8" s="260" t="s">
        <v>673</v>
      </c>
      <c r="D8" s="314" t="s">
        <v>457</v>
      </c>
      <c r="E8" s="314"/>
      <c r="F8" s="260" t="s">
        <v>47</v>
      </c>
      <c r="G8" s="315" t="s">
        <v>48</v>
      </c>
      <c r="H8" s="316"/>
      <c r="I8" s="285" t="s">
        <v>393</v>
      </c>
    </row>
    <row r="9" spans="1:9" s="13" customFormat="1" ht="18" customHeight="1" thickBot="1">
      <c r="A9" s="261"/>
      <c r="B9" s="141"/>
      <c r="C9" s="141"/>
      <c r="D9" s="258" t="s">
        <v>49</v>
      </c>
      <c r="E9" s="262" t="s">
        <v>50</v>
      </c>
      <c r="F9" s="158"/>
      <c r="G9" s="258" t="s">
        <v>49</v>
      </c>
      <c r="H9" s="303" t="s">
        <v>50</v>
      </c>
      <c r="I9" s="292"/>
    </row>
    <row r="10" spans="1:9" s="13" customFormat="1" ht="41.25" thickBot="1">
      <c r="A10" s="128">
        <v>1</v>
      </c>
      <c r="B10" s="150" t="s">
        <v>481</v>
      </c>
      <c r="C10" s="129" t="s">
        <v>173</v>
      </c>
      <c r="D10" s="4">
        <v>365</v>
      </c>
      <c r="E10" s="41">
        <f>D10*30.126</f>
        <v>10995.99</v>
      </c>
      <c r="F10" s="174" t="s">
        <v>305</v>
      </c>
      <c r="G10" s="131">
        <v>457</v>
      </c>
      <c r="H10" s="41">
        <f>G10*30.126</f>
        <v>13767.582</v>
      </c>
      <c r="I10" s="129" t="s">
        <v>403</v>
      </c>
    </row>
    <row r="11" spans="1:9" s="13" customFormat="1" ht="14.25" thickBot="1">
      <c r="A11" s="45"/>
      <c r="B11" s="45"/>
      <c r="C11" s="78" t="s">
        <v>471</v>
      </c>
      <c r="D11" s="152"/>
      <c r="E11" s="100"/>
      <c r="F11" s="80"/>
      <c r="G11" s="68">
        <f>G10</f>
        <v>457</v>
      </c>
      <c r="H11" s="60">
        <f>G11*30.126</f>
        <v>13767.582</v>
      </c>
      <c r="I11" s="3"/>
    </row>
    <row r="12" spans="1:7" ht="13.5" customHeight="1">
      <c r="A12" s="30" t="s">
        <v>458</v>
      </c>
      <c r="C12" s="102"/>
      <c r="E12" s="103"/>
      <c r="G12" s="6"/>
    </row>
    <row r="13" spans="1:7" ht="13.5" customHeight="1">
      <c r="A13" s="22" t="s">
        <v>529</v>
      </c>
      <c r="C13" s="102"/>
      <c r="E13" s="103"/>
      <c r="G13" s="104"/>
    </row>
    <row r="14" spans="1:7" ht="13.5" customHeight="1">
      <c r="A14" s="7" t="s">
        <v>460</v>
      </c>
      <c r="C14" s="105"/>
      <c r="G14" s="6"/>
    </row>
    <row r="15" spans="1:7" ht="13.5" customHeight="1">
      <c r="A15" s="31" t="s">
        <v>461</v>
      </c>
      <c r="C15" s="105"/>
      <c r="G15" s="104"/>
    </row>
    <row r="16" spans="1:7" ht="13.5">
      <c r="A16" s="31"/>
      <c r="C16" s="102"/>
      <c r="G16" s="6"/>
    </row>
    <row r="17" ht="13.5">
      <c r="G17" s="104"/>
    </row>
    <row r="18" spans="3:7" ht="13.5">
      <c r="C18" s="102"/>
      <c r="G18" s="6"/>
    </row>
    <row r="19" ht="13.5">
      <c r="G19" s="104"/>
    </row>
    <row r="20" spans="3:7" ht="13.5">
      <c r="C20" s="102"/>
      <c r="G20" s="6"/>
    </row>
    <row r="21" ht="13.5">
      <c r="G21" s="104"/>
    </row>
    <row r="22" spans="3:7" ht="13.5">
      <c r="C22" s="102"/>
      <c r="G22" s="6"/>
    </row>
    <row r="23" spans="3:7" ht="13.5">
      <c r="C23" s="102"/>
      <c r="G23" s="104"/>
    </row>
    <row r="24" ht="13.5">
      <c r="C24" s="102"/>
    </row>
    <row r="25" spans="3:7" ht="13.5">
      <c r="C25" s="102"/>
      <c r="G25" s="6"/>
    </row>
    <row r="26" spans="3:7" ht="13.5">
      <c r="C26" s="102"/>
      <c r="G26" s="104"/>
    </row>
    <row r="27" spans="3:7" ht="13.5">
      <c r="C27" s="102"/>
      <c r="D27" s="24"/>
      <c r="E27" s="106"/>
      <c r="G27" s="6"/>
    </row>
    <row r="28" ht="13.5">
      <c r="G28" s="104"/>
    </row>
    <row r="29" spans="3:7" ht="13.5">
      <c r="C29" s="102"/>
      <c r="G29" s="6"/>
    </row>
    <row r="30" spans="3:7" ht="13.5">
      <c r="C30" s="105"/>
      <c r="D30" s="24"/>
      <c r="E30" s="7"/>
      <c r="G30" s="104"/>
    </row>
    <row r="31" spans="3:7" ht="13.5">
      <c r="C31" s="102"/>
      <c r="D31" s="24"/>
      <c r="E31" s="106"/>
      <c r="G31" s="6"/>
    </row>
    <row r="32" ht="13.5">
      <c r="G32" s="104"/>
    </row>
    <row r="33" spans="3:7" ht="13.5">
      <c r="C33" s="102"/>
      <c r="D33" s="24"/>
      <c r="E33" s="106"/>
      <c r="G33" s="6"/>
    </row>
    <row r="34" ht="13.5">
      <c r="G34" s="104"/>
    </row>
    <row r="35" spans="3:7" ht="13.5">
      <c r="C35" s="102"/>
      <c r="D35" s="24"/>
      <c r="E35" s="106"/>
      <c r="G35" s="6"/>
    </row>
    <row r="36" ht="13.5">
      <c r="G36" s="104"/>
    </row>
    <row r="37" spans="3:7" ht="13.5">
      <c r="C37" s="102"/>
      <c r="D37" s="6"/>
      <c r="E37" s="99"/>
      <c r="G37" s="6"/>
    </row>
    <row r="38" ht="13.5">
      <c r="G38" s="104"/>
    </row>
    <row r="39" spans="3:7" ht="13.5">
      <c r="C39" s="102"/>
      <c r="D39" s="24"/>
      <c r="E39" s="106"/>
      <c r="G39" s="6"/>
    </row>
    <row r="40" ht="13.5">
      <c r="G40" s="104"/>
    </row>
    <row r="41" spans="3:7" ht="13.5">
      <c r="C41" s="102"/>
      <c r="E41" s="103"/>
      <c r="G41" s="6"/>
    </row>
    <row r="42" spans="3:7" ht="13.5">
      <c r="C42" s="102"/>
      <c r="G42" s="104"/>
    </row>
    <row r="43" ht="13.5">
      <c r="C43" s="107"/>
    </row>
    <row r="44" spans="3:7" ht="13.5">
      <c r="C44" s="102"/>
      <c r="G44" s="6"/>
    </row>
  </sheetData>
  <mergeCells count="2">
    <mergeCell ref="D8:E8"/>
    <mergeCell ref="G8:H8"/>
  </mergeCells>
  <printOptions/>
  <pageMargins left="0.5905511811023623" right="0.5905511811023623" top="0.1968503937007874" bottom="0.1968503937007874" header="0.5118110236220472" footer="0.5118110236220472"/>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I43"/>
  <sheetViews>
    <sheetView workbookViewId="0" topLeftCell="A1">
      <selection activeCell="Q10" sqref="P10:Q10"/>
    </sheetView>
  </sheetViews>
  <sheetFormatPr defaultColWidth="9.140625" defaultRowHeight="12.75"/>
  <cols>
    <col min="1" max="1" width="4.7109375" style="0" customWidth="1"/>
    <col min="2" max="2" width="12.140625" style="209" customWidth="1"/>
    <col min="3" max="3" width="40.7109375" style="209" customWidth="1"/>
    <col min="4" max="4" width="13.140625" style="217" bestFit="1" customWidth="1"/>
    <col min="5" max="5" width="10.28125" style="217" customWidth="1"/>
    <col min="6" max="6" width="15.140625" style="209" customWidth="1"/>
    <col min="7" max="7" width="13.8515625" style="217" customWidth="1"/>
    <col min="8" max="8" width="10.8515625" style="217" customWidth="1"/>
    <col min="9" max="9" width="9.8515625" style="0" customWidth="1"/>
  </cols>
  <sheetData>
    <row r="1" ht="13.5">
      <c r="I1" s="179" t="s">
        <v>558</v>
      </c>
    </row>
    <row r="2" ht="13.5">
      <c r="I2" s="179" t="s">
        <v>610</v>
      </c>
    </row>
    <row r="3" ht="13.5">
      <c r="I3" s="179"/>
    </row>
    <row r="4" spans="1:9" ht="15">
      <c r="A4" s="213" t="s">
        <v>78</v>
      </c>
      <c r="C4" s="210"/>
      <c r="D4" s="211"/>
      <c r="E4" s="211"/>
      <c r="F4" s="212"/>
      <c r="G4" s="211"/>
      <c r="H4" s="211"/>
      <c r="I4" s="214"/>
    </row>
    <row r="5" spans="1:9" ht="14.25">
      <c r="A5" s="213" t="s">
        <v>79</v>
      </c>
      <c r="B5" s="215"/>
      <c r="D5" s="211"/>
      <c r="E5" s="211"/>
      <c r="F5" s="212"/>
      <c r="G5" s="211"/>
      <c r="H5" s="211"/>
      <c r="I5" s="214"/>
    </row>
    <row r="6" spans="1:9" ht="15.75" thickBot="1">
      <c r="A6" s="216"/>
      <c r="B6" s="215"/>
      <c r="C6" s="210"/>
      <c r="D6" s="211"/>
      <c r="E6" s="211"/>
      <c r="F6" s="212"/>
      <c r="G6" s="211"/>
      <c r="H6" s="211"/>
      <c r="I6" s="214"/>
    </row>
    <row r="7" spans="1:9" s="217" customFormat="1" ht="99.75">
      <c r="A7" s="265" t="s">
        <v>472</v>
      </c>
      <c r="B7" s="266" t="s">
        <v>80</v>
      </c>
      <c r="C7" s="267" t="s">
        <v>81</v>
      </c>
      <c r="D7" s="317" t="s">
        <v>82</v>
      </c>
      <c r="E7" s="341"/>
      <c r="F7" s="266" t="s">
        <v>47</v>
      </c>
      <c r="G7" s="317" t="s">
        <v>83</v>
      </c>
      <c r="H7" s="342"/>
      <c r="I7" s="268" t="s">
        <v>84</v>
      </c>
    </row>
    <row r="8" spans="1:9" ht="15.75" thickBot="1">
      <c r="A8" s="269"/>
      <c r="B8" s="270"/>
      <c r="C8" s="271"/>
      <c r="D8" s="272" t="s">
        <v>85</v>
      </c>
      <c r="E8" s="273" t="s">
        <v>50</v>
      </c>
      <c r="F8" s="270"/>
      <c r="G8" s="272" t="s">
        <v>85</v>
      </c>
      <c r="H8" s="274" t="s">
        <v>50</v>
      </c>
      <c r="I8" s="275"/>
    </row>
    <row r="9" spans="1:9" s="223" customFormat="1" ht="69" customHeight="1">
      <c r="A9" s="218" t="s">
        <v>474</v>
      </c>
      <c r="B9" s="219" t="s">
        <v>86</v>
      </c>
      <c r="C9" s="220" t="s">
        <v>87</v>
      </c>
      <c r="D9" s="221">
        <v>2058</v>
      </c>
      <c r="E9" s="222">
        <f>D9*30.126</f>
        <v>61999.308000000005</v>
      </c>
      <c r="F9" s="219" t="s">
        <v>573</v>
      </c>
      <c r="G9" s="221">
        <v>2058</v>
      </c>
      <c r="H9" s="222">
        <f>G9*30.126</f>
        <v>61999.308000000005</v>
      </c>
      <c r="I9" s="218" t="s">
        <v>88</v>
      </c>
    </row>
    <row r="10" spans="1:9" s="223" customFormat="1" ht="66.75" customHeight="1">
      <c r="A10" s="219" t="s">
        <v>476</v>
      </c>
      <c r="B10" s="219" t="s">
        <v>89</v>
      </c>
      <c r="C10" s="220" t="s">
        <v>90</v>
      </c>
      <c r="D10" s="224">
        <v>4630</v>
      </c>
      <c r="E10" s="225">
        <f aca="true" t="shared" si="0" ref="E10:E33">D10*30.126</f>
        <v>139483.38</v>
      </c>
      <c r="F10" s="219" t="s">
        <v>91</v>
      </c>
      <c r="G10" s="224">
        <v>5311</v>
      </c>
      <c r="H10" s="225">
        <f aca="true" t="shared" si="1" ref="H10:H34">G10*30.126</f>
        <v>159999.18600000002</v>
      </c>
      <c r="I10" s="226" t="s">
        <v>92</v>
      </c>
    </row>
    <row r="11" spans="1:9" s="223" customFormat="1" ht="63">
      <c r="A11" s="219" t="s">
        <v>478</v>
      </c>
      <c r="B11" s="219" t="s">
        <v>89</v>
      </c>
      <c r="C11" s="220" t="s">
        <v>93</v>
      </c>
      <c r="D11" s="224">
        <v>4630</v>
      </c>
      <c r="E11" s="225">
        <f t="shared" si="0"/>
        <v>139483.38</v>
      </c>
      <c r="F11" s="219" t="s">
        <v>91</v>
      </c>
      <c r="G11" s="224">
        <v>5311</v>
      </c>
      <c r="H11" s="225">
        <f t="shared" si="1"/>
        <v>159999.18600000002</v>
      </c>
      <c r="I11" s="226" t="s">
        <v>92</v>
      </c>
    </row>
    <row r="12" spans="1:9" s="223" customFormat="1" ht="75">
      <c r="A12" s="219" t="s">
        <v>94</v>
      </c>
      <c r="B12" s="219" t="s">
        <v>95</v>
      </c>
      <c r="C12" s="220" t="s">
        <v>96</v>
      </c>
      <c r="D12" s="224">
        <v>86304.19</v>
      </c>
      <c r="E12" s="225">
        <f t="shared" si="0"/>
        <v>2600000.0279400004</v>
      </c>
      <c r="F12" s="219" t="s">
        <v>97</v>
      </c>
      <c r="G12" s="224">
        <v>87034.45</v>
      </c>
      <c r="H12" s="225">
        <f t="shared" si="1"/>
        <v>2621999.8407</v>
      </c>
      <c r="I12" s="226" t="s">
        <v>98</v>
      </c>
    </row>
    <row r="13" spans="1:9" s="223" customFormat="1" ht="60">
      <c r="A13" s="219" t="s">
        <v>99</v>
      </c>
      <c r="B13" s="219" t="s">
        <v>86</v>
      </c>
      <c r="C13" s="220" t="s">
        <v>100</v>
      </c>
      <c r="D13" s="224">
        <v>234795.96</v>
      </c>
      <c r="E13" s="225">
        <f t="shared" si="0"/>
        <v>7073463.09096</v>
      </c>
      <c r="F13" s="219" t="s">
        <v>101</v>
      </c>
      <c r="G13" s="224">
        <v>234795.96</v>
      </c>
      <c r="H13" s="225">
        <f t="shared" si="1"/>
        <v>7073463.09096</v>
      </c>
      <c r="I13" s="219" t="s">
        <v>88</v>
      </c>
    </row>
    <row r="14" spans="1:9" s="223" customFormat="1" ht="37.5" customHeight="1">
      <c r="A14" s="219" t="s">
        <v>102</v>
      </c>
      <c r="B14" s="219" t="s">
        <v>103</v>
      </c>
      <c r="C14" s="227" t="s">
        <v>104</v>
      </c>
      <c r="D14" s="224">
        <v>2740</v>
      </c>
      <c r="E14" s="225">
        <f t="shared" si="0"/>
        <v>82545.24</v>
      </c>
      <c r="F14" s="219" t="s">
        <v>105</v>
      </c>
      <c r="G14" s="224">
        <v>3140</v>
      </c>
      <c r="H14" s="225">
        <f t="shared" si="1"/>
        <v>94595.64</v>
      </c>
      <c r="I14" s="219" t="s">
        <v>98</v>
      </c>
    </row>
    <row r="15" spans="1:9" s="223" customFormat="1" ht="60">
      <c r="A15" s="219" t="s">
        <v>106</v>
      </c>
      <c r="B15" s="219" t="s">
        <v>103</v>
      </c>
      <c r="C15" s="227" t="s">
        <v>107</v>
      </c>
      <c r="D15" s="224">
        <v>84600</v>
      </c>
      <c r="E15" s="225">
        <f t="shared" si="0"/>
        <v>2548659.6</v>
      </c>
      <c r="F15" s="219" t="s">
        <v>108</v>
      </c>
      <c r="G15" s="224">
        <v>100001</v>
      </c>
      <c r="H15" s="225">
        <f t="shared" si="1"/>
        <v>3012630.126</v>
      </c>
      <c r="I15" s="219" t="s">
        <v>98</v>
      </c>
    </row>
    <row r="16" spans="1:9" s="223" customFormat="1" ht="45">
      <c r="A16" s="219" t="s">
        <v>109</v>
      </c>
      <c r="B16" s="219" t="s">
        <v>110</v>
      </c>
      <c r="C16" s="227" t="s">
        <v>111</v>
      </c>
      <c r="D16" s="224">
        <v>1095.4</v>
      </c>
      <c r="E16" s="225">
        <f t="shared" si="0"/>
        <v>33000.0204</v>
      </c>
      <c r="F16" s="219" t="s">
        <v>112</v>
      </c>
      <c r="G16" s="224">
        <v>5101</v>
      </c>
      <c r="H16" s="225">
        <f t="shared" si="1"/>
        <v>153672.726</v>
      </c>
      <c r="I16" s="219" t="s">
        <v>98</v>
      </c>
    </row>
    <row r="17" spans="1:9" s="223" customFormat="1" ht="49.5" customHeight="1">
      <c r="A17" s="219" t="s">
        <v>113</v>
      </c>
      <c r="B17" s="219" t="s">
        <v>103</v>
      </c>
      <c r="C17" s="227" t="s">
        <v>114</v>
      </c>
      <c r="D17" s="224">
        <v>4315.2</v>
      </c>
      <c r="E17" s="225">
        <f t="shared" si="0"/>
        <v>129999.7152</v>
      </c>
      <c r="F17" s="219" t="s">
        <v>115</v>
      </c>
      <c r="G17" s="224">
        <v>6000</v>
      </c>
      <c r="H17" s="225">
        <f t="shared" si="1"/>
        <v>180756</v>
      </c>
      <c r="I17" s="219" t="s">
        <v>98</v>
      </c>
    </row>
    <row r="18" spans="1:9" s="223" customFormat="1" ht="48">
      <c r="A18" s="219" t="s">
        <v>116</v>
      </c>
      <c r="B18" s="219" t="s">
        <v>89</v>
      </c>
      <c r="C18" s="220" t="s">
        <v>117</v>
      </c>
      <c r="D18" s="224">
        <v>72500</v>
      </c>
      <c r="E18" s="225">
        <f t="shared" si="0"/>
        <v>2184135</v>
      </c>
      <c r="F18" s="219" t="s">
        <v>118</v>
      </c>
      <c r="G18" s="224">
        <v>72600</v>
      </c>
      <c r="H18" s="225">
        <f t="shared" si="1"/>
        <v>2187147.6</v>
      </c>
      <c r="I18" s="219" t="s">
        <v>92</v>
      </c>
    </row>
    <row r="19" spans="1:9" s="223" customFormat="1" ht="49.5" customHeight="1">
      <c r="A19" s="219" t="s">
        <v>119</v>
      </c>
      <c r="B19" s="219" t="s">
        <v>120</v>
      </c>
      <c r="C19" s="220" t="s">
        <v>121</v>
      </c>
      <c r="D19" s="224">
        <v>162000</v>
      </c>
      <c r="E19" s="225">
        <f t="shared" si="0"/>
        <v>4880412</v>
      </c>
      <c r="F19" s="219" t="s">
        <v>122</v>
      </c>
      <c r="G19" s="224">
        <v>175000</v>
      </c>
      <c r="H19" s="225">
        <f t="shared" si="1"/>
        <v>5272050</v>
      </c>
      <c r="I19" s="219" t="s">
        <v>92</v>
      </c>
    </row>
    <row r="20" spans="1:9" s="223" customFormat="1" ht="60">
      <c r="A20" s="219" t="s">
        <v>123</v>
      </c>
      <c r="B20" s="219" t="s">
        <v>124</v>
      </c>
      <c r="C20" s="227" t="s">
        <v>125</v>
      </c>
      <c r="D20" s="224">
        <v>15933.08</v>
      </c>
      <c r="E20" s="225">
        <f t="shared" si="0"/>
        <v>479999.96808</v>
      </c>
      <c r="F20" s="219" t="s">
        <v>126</v>
      </c>
      <c r="G20" s="224">
        <v>15935</v>
      </c>
      <c r="H20" s="225">
        <f t="shared" si="1"/>
        <v>480057.81</v>
      </c>
      <c r="I20" s="219" t="s">
        <v>92</v>
      </c>
    </row>
    <row r="21" spans="1:9" s="223" customFormat="1" ht="52.5" customHeight="1">
      <c r="A21" s="219" t="s">
        <v>127</v>
      </c>
      <c r="B21" s="219" t="s">
        <v>86</v>
      </c>
      <c r="C21" s="228" t="s">
        <v>128</v>
      </c>
      <c r="D21" s="224">
        <v>39859.82</v>
      </c>
      <c r="E21" s="225">
        <f t="shared" si="0"/>
        <v>1200816.93732</v>
      </c>
      <c r="F21" s="219" t="s">
        <v>129</v>
      </c>
      <c r="G21" s="224">
        <v>39859.82</v>
      </c>
      <c r="H21" s="225">
        <f t="shared" si="1"/>
        <v>1200816.93732</v>
      </c>
      <c r="I21" s="219" t="s">
        <v>88</v>
      </c>
    </row>
    <row r="22" spans="1:9" s="223" customFormat="1" ht="75">
      <c r="A22" s="219" t="s">
        <v>130</v>
      </c>
      <c r="B22" s="219" t="s">
        <v>131</v>
      </c>
      <c r="C22" s="227" t="s">
        <v>132</v>
      </c>
      <c r="D22" s="224">
        <v>5200</v>
      </c>
      <c r="E22" s="225">
        <f t="shared" si="0"/>
        <v>156655.2</v>
      </c>
      <c r="F22" s="219" t="s">
        <v>133</v>
      </c>
      <c r="G22" s="224">
        <v>8010</v>
      </c>
      <c r="H22" s="225">
        <f t="shared" si="1"/>
        <v>241309.26</v>
      </c>
      <c r="I22" s="219" t="s">
        <v>92</v>
      </c>
    </row>
    <row r="23" spans="1:9" s="223" customFormat="1" ht="54" customHeight="1">
      <c r="A23" s="219" t="s">
        <v>134</v>
      </c>
      <c r="B23" s="219" t="s">
        <v>135</v>
      </c>
      <c r="C23" s="229" t="s">
        <v>136</v>
      </c>
      <c r="D23" s="224">
        <v>1680</v>
      </c>
      <c r="E23" s="225">
        <f t="shared" si="0"/>
        <v>50611.68</v>
      </c>
      <c r="F23" s="219" t="s">
        <v>137</v>
      </c>
      <c r="G23" s="224">
        <v>1800</v>
      </c>
      <c r="H23" s="225">
        <f t="shared" si="1"/>
        <v>54226.8</v>
      </c>
      <c r="I23" s="219" t="s">
        <v>92</v>
      </c>
    </row>
    <row r="24" spans="1:9" s="223" customFormat="1" ht="51" customHeight="1">
      <c r="A24" s="219" t="s">
        <v>138</v>
      </c>
      <c r="B24" s="219" t="s">
        <v>135</v>
      </c>
      <c r="C24" s="229" t="s">
        <v>139</v>
      </c>
      <c r="D24" s="224">
        <v>1030</v>
      </c>
      <c r="E24" s="225">
        <f t="shared" si="0"/>
        <v>31029.780000000002</v>
      </c>
      <c r="F24" s="219" t="s">
        <v>137</v>
      </c>
      <c r="G24" s="224">
        <v>1200</v>
      </c>
      <c r="H24" s="225">
        <f t="shared" si="1"/>
        <v>36151.200000000004</v>
      </c>
      <c r="I24" s="219" t="s">
        <v>92</v>
      </c>
    </row>
    <row r="25" spans="1:9" s="223" customFormat="1" ht="67.5" customHeight="1">
      <c r="A25" s="219" t="s">
        <v>140</v>
      </c>
      <c r="B25" s="219" t="s">
        <v>86</v>
      </c>
      <c r="C25" s="227" t="s">
        <v>141</v>
      </c>
      <c r="D25" s="224">
        <v>12823</v>
      </c>
      <c r="E25" s="225">
        <f t="shared" si="0"/>
        <v>386305.69800000003</v>
      </c>
      <c r="F25" s="219" t="s">
        <v>142</v>
      </c>
      <c r="G25" s="224">
        <v>13500</v>
      </c>
      <c r="H25" s="225">
        <f t="shared" si="1"/>
        <v>406701</v>
      </c>
      <c r="I25" s="219" t="s">
        <v>92</v>
      </c>
    </row>
    <row r="26" spans="1:9" s="223" customFormat="1" ht="78" customHeight="1">
      <c r="A26" s="219" t="s">
        <v>143</v>
      </c>
      <c r="B26" s="219" t="s">
        <v>86</v>
      </c>
      <c r="C26" s="227" t="s">
        <v>144</v>
      </c>
      <c r="D26" s="224">
        <v>6300</v>
      </c>
      <c r="E26" s="225">
        <f t="shared" si="0"/>
        <v>189793.80000000002</v>
      </c>
      <c r="F26" s="219" t="s">
        <v>145</v>
      </c>
      <c r="G26" s="224">
        <v>6640</v>
      </c>
      <c r="H26" s="225">
        <f t="shared" si="1"/>
        <v>200036.64</v>
      </c>
      <c r="I26" s="219" t="s">
        <v>92</v>
      </c>
    </row>
    <row r="27" spans="1:9" s="223" customFormat="1" ht="45">
      <c r="A27" s="219" t="s">
        <v>146</v>
      </c>
      <c r="B27" s="219" t="s">
        <v>147</v>
      </c>
      <c r="C27" s="227" t="s">
        <v>148</v>
      </c>
      <c r="D27" s="224">
        <v>3230</v>
      </c>
      <c r="E27" s="225">
        <f t="shared" si="0"/>
        <v>97306.98000000001</v>
      </c>
      <c r="F27" s="219" t="s">
        <v>149</v>
      </c>
      <c r="G27" s="224">
        <v>6666</v>
      </c>
      <c r="H27" s="225">
        <f t="shared" si="1"/>
        <v>200819.916</v>
      </c>
      <c r="I27" s="219" t="s">
        <v>92</v>
      </c>
    </row>
    <row r="28" spans="1:9" s="223" customFormat="1" ht="63.75" customHeight="1">
      <c r="A28" s="219" t="s">
        <v>150</v>
      </c>
      <c r="B28" s="219" t="s">
        <v>151</v>
      </c>
      <c r="C28" s="227" t="s">
        <v>152</v>
      </c>
      <c r="D28" s="224">
        <v>77000</v>
      </c>
      <c r="E28" s="225">
        <f t="shared" si="0"/>
        <v>2319702</v>
      </c>
      <c r="F28" s="219" t="s">
        <v>153</v>
      </c>
      <c r="G28" s="224">
        <v>80500</v>
      </c>
      <c r="H28" s="225">
        <f t="shared" si="1"/>
        <v>2425143</v>
      </c>
      <c r="I28" s="219" t="s">
        <v>92</v>
      </c>
    </row>
    <row r="29" spans="1:9" s="223" customFormat="1" ht="68.25" customHeight="1">
      <c r="A29" s="219" t="s">
        <v>154</v>
      </c>
      <c r="B29" s="219" t="s">
        <v>103</v>
      </c>
      <c r="C29" s="227" t="s">
        <v>155</v>
      </c>
      <c r="D29" s="224">
        <v>18256.65</v>
      </c>
      <c r="E29" s="225">
        <f t="shared" si="0"/>
        <v>549999.8379</v>
      </c>
      <c r="F29" s="219" t="s">
        <v>156</v>
      </c>
      <c r="G29" s="224">
        <v>20111.1</v>
      </c>
      <c r="H29" s="225">
        <f t="shared" si="1"/>
        <v>605866.9985999999</v>
      </c>
      <c r="I29" s="219" t="s">
        <v>92</v>
      </c>
    </row>
    <row r="30" spans="1:9" s="223" customFormat="1" ht="33.75" customHeight="1">
      <c r="A30" s="219" t="s">
        <v>157</v>
      </c>
      <c r="B30" s="219" t="s">
        <v>158</v>
      </c>
      <c r="C30" s="227" t="s">
        <v>159</v>
      </c>
      <c r="D30" s="224">
        <v>31866.16</v>
      </c>
      <c r="E30" s="225">
        <f t="shared" si="0"/>
        <v>959999.93616</v>
      </c>
      <c r="F30" s="219" t="s">
        <v>160</v>
      </c>
      <c r="G30" s="224">
        <v>36679.28</v>
      </c>
      <c r="H30" s="225">
        <f t="shared" si="1"/>
        <v>1104999.98928</v>
      </c>
      <c r="I30" s="226" t="s">
        <v>98</v>
      </c>
    </row>
    <row r="31" spans="1:9" s="223" customFormat="1" ht="52.5" customHeight="1">
      <c r="A31" s="219" t="s">
        <v>161</v>
      </c>
      <c r="B31" s="219" t="s">
        <v>158</v>
      </c>
      <c r="C31" s="227" t="s">
        <v>559</v>
      </c>
      <c r="D31" s="224">
        <v>237000</v>
      </c>
      <c r="E31" s="225">
        <f t="shared" si="0"/>
        <v>7139862</v>
      </c>
      <c r="F31" s="219" t="s">
        <v>560</v>
      </c>
      <c r="G31" s="224">
        <v>245000</v>
      </c>
      <c r="H31" s="225">
        <f t="shared" si="1"/>
        <v>7380870</v>
      </c>
      <c r="I31" s="226" t="s">
        <v>98</v>
      </c>
    </row>
    <row r="32" spans="1:9" s="223" customFormat="1" ht="91.5" customHeight="1">
      <c r="A32" s="219" t="s">
        <v>561</v>
      </c>
      <c r="B32" s="219" t="s">
        <v>158</v>
      </c>
      <c r="C32" s="227" t="s">
        <v>562</v>
      </c>
      <c r="D32" s="224">
        <v>406000</v>
      </c>
      <c r="E32" s="225">
        <f t="shared" si="0"/>
        <v>12231156</v>
      </c>
      <c r="F32" s="219" t="s">
        <v>563</v>
      </c>
      <c r="G32" s="224">
        <v>406033</v>
      </c>
      <c r="H32" s="225">
        <f t="shared" si="1"/>
        <v>12232150.158</v>
      </c>
      <c r="I32" s="226" t="s">
        <v>98</v>
      </c>
    </row>
    <row r="33" spans="1:9" s="223" customFormat="1" ht="75.75" customHeight="1">
      <c r="A33" s="219" t="s">
        <v>564</v>
      </c>
      <c r="B33" s="219" t="s">
        <v>158</v>
      </c>
      <c r="C33" s="227" t="s">
        <v>565</v>
      </c>
      <c r="D33" s="224">
        <v>1010000</v>
      </c>
      <c r="E33" s="225">
        <f t="shared" si="0"/>
        <v>30427260</v>
      </c>
      <c r="F33" s="219" t="s">
        <v>566</v>
      </c>
      <c r="G33" s="224">
        <v>1012415</v>
      </c>
      <c r="H33" s="225">
        <f t="shared" si="1"/>
        <v>30500014.290000003</v>
      </c>
      <c r="I33" s="226" t="s">
        <v>98</v>
      </c>
    </row>
    <row r="34" spans="1:9" ht="15.75" thickBot="1">
      <c r="A34" s="230"/>
      <c r="B34" s="231"/>
      <c r="C34" s="232" t="s">
        <v>471</v>
      </c>
      <c r="D34" s="233"/>
      <c r="E34" s="234"/>
      <c r="F34" s="235"/>
      <c r="G34" s="236">
        <f>SUM(G9:G33)</f>
        <v>2590701.61</v>
      </c>
      <c r="H34" s="237">
        <f t="shared" si="1"/>
        <v>78047476.70286</v>
      </c>
      <c r="I34" s="238"/>
    </row>
    <row r="35" spans="1:9" ht="15">
      <c r="A35" s="239"/>
      <c r="B35" s="240"/>
      <c r="C35" s="241"/>
      <c r="D35" s="242"/>
      <c r="E35" s="242"/>
      <c r="F35" s="243"/>
      <c r="G35" s="242"/>
      <c r="H35" s="242"/>
      <c r="I35" s="244"/>
    </row>
    <row r="36" spans="1:9" ht="14.25">
      <c r="A36" s="245" t="s">
        <v>458</v>
      </c>
      <c r="B36" s="246"/>
      <c r="C36" s="247"/>
      <c r="D36" s="248"/>
      <c r="E36" s="248"/>
      <c r="F36" s="249"/>
      <c r="G36" s="248"/>
      <c r="H36" s="248"/>
      <c r="I36" s="214"/>
    </row>
    <row r="37" spans="1:9" ht="14.25">
      <c r="A37" s="250" t="s">
        <v>567</v>
      </c>
      <c r="B37" s="246"/>
      <c r="C37" s="247"/>
      <c r="D37" s="248"/>
      <c r="E37" s="248"/>
      <c r="F37" s="249"/>
      <c r="G37" s="248"/>
      <c r="H37" s="248"/>
      <c r="I37" s="214"/>
    </row>
    <row r="38" spans="1:9" ht="14.25">
      <c r="A38" s="250" t="s">
        <v>568</v>
      </c>
      <c r="B38" s="246"/>
      <c r="C38" s="247"/>
      <c r="D38" s="248"/>
      <c r="E38" s="248"/>
      <c r="F38" s="249"/>
      <c r="G38" s="248"/>
      <c r="H38" s="248"/>
      <c r="I38" s="214"/>
    </row>
    <row r="39" spans="1:9" ht="14.25">
      <c r="A39" s="250" t="s">
        <v>569</v>
      </c>
      <c r="B39" s="246"/>
      <c r="C39" s="247"/>
      <c r="D39" s="248"/>
      <c r="E39" s="248"/>
      <c r="F39" s="249"/>
      <c r="G39" s="248"/>
      <c r="H39" s="248"/>
      <c r="I39" s="214"/>
    </row>
    <row r="40" spans="1:9" ht="14.25">
      <c r="A40" s="250" t="s">
        <v>570</v>
      </c>
      <c r="B40" s="246"/>
      <c r="C40" s="247"/>
      <c r="D40" s="248"/>
      <c r="E40" s="248"/>
      <c r="F40" s="249"/>
      <c r="G40" s="248"/>
      <c r="H40" s="248"/>
      <c r="I40" s="214"/>
    </row>
    <row r="41" spans="1:9" ht="14.25">
      <c r="A41" s="250" t="s">
        <v>571</v>
      </c>
      <c r="B41" s="246"/>
      <c r="C41" s="247"/>
      <c r="D41" s="248"/>
      <c r="E41" s="248"/>
      <c r="F41" s="249"/>
      <c r="G41" s="248"/>
      <c r="H41" s="248"/>
      <c r="I41" s="214"/>
    </row>
    <row r="42" spans="1:9" ht="14.25">
      <c r="A42" s="250" t="s">
        <v>572</v>
      </c>
      <c r="B42" s="246"/>
      <c r="C42" s="247"/>
      <c r="D42" s="248"/>
      <c r="E42" s="248"/>
      <c r="F42" s="249"/>
      <c r="G42" s="248"/>
      <c r="H42" s="248"/>
      <c r="I42" s="214"/>
    </row>
    <row r="43" spans="1:9" ht="14.25">
      <c r="A43" s="250"/>
      <c r="B43" s="251"/>
      <c r="C43" s="247"/>
      <c r="D43" s="248"/>
      <c r="E43" s="248"/>
      <c r="F43" s="249"/>
      <c r="G43" s="248"/>
      <c r="H43" s="248"/>
      <c r="I43" s="214"/>
    </row>
  </sheetData>
  <mergeCells count="2">
    <mergeCell ref="D7:E7"/>
    <mergeCell ref="G7:H7"/>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22"/>
  <sheetViews>
    <sheetView workbookViewId="0" topLeftCell="A10">
      <selection activeCell="I10" sqref="I10"/>
    </sheetView>
  </sheetViews>
  <sheetFormatPr defaultColWidth="9.140625" defaultRowHeight="12.75"/>
  <cols>
    <col min="1" max="1" width="4.8515625" style="22" customWidth="1"/>
    <col min="2" max="2" width="10.00390625" style="7" customWidth="1"/>
    <col min="3" max="3" width="47.00390625" style="7" customWidth="1"/>
    <col min="4" max="4" width="9.00390625" style="22" customWidth="1"/>
    <col min="5" max="5" width="8.421875" style="25" customWidth="1"/>
    <col min="6" max="6" width="26.57421875" style="7" bestFit="1" customWidth="1"/>
    <col min="7" max="7" width="11.00390625" style="6" customWidth="1"/>
    <col min="8" max="8" width="9.140625" style="25" customWidth="1"/>
    <col min="9" max="9" width="10.421875" style="147" customWidth="1"/>
    <col min="10" max="16384" width="9.140625" style="7" customWidth="1"/>
  </cols>
  <sheetData>
    <row r="1" ht="13.5">
      <c r="I1" s="179" t="s">
        <v>615</v>
      </c>
    </row>
    <row r="2" ht="13.5">
      <c r="I2" s="179" t="s">
        <v>610</v>
      </c>
    </row>
    <row r="3" ht="13.5">
      <c r="I3" s="179" t="s">
        <v>611</v>
      </c>
    </row>
    <row r="4" spans="1:6" ht="12" customHeight="1">
      <c r="A4" s="2"/>
      <c r="B4" s="3"/>
      <c r="C4" s="71"/>
      <c r="D4" s="29"/>
      <c r="E4" s="57"/>
      <c r="F4" s="3"/>
    </row>
    <row r="5" spans="1:6" ht="12" customHeight="1">
      <c r="A5" s="184" t="s">
        <v>42</v>
      </c>
      <c r="B5" s="3"/>
      <c r="C5" s="3"/>
      <c r="D5" s="29"/>
      <c r="E5" s="57"/>
      <c r="F5" s="3"/>
    </row>
    <row r="6" spans="1:6" ht="12" customHeight="1">
      <c r="A6" s="184" t="s">
        <v>174</v>
      </c>
      <c r="B6" s="3"/>
      <c r="C6" s="3"/>
      <c r="D6" s="29"/>
      <c r="E6" s="57"/>
      <c r="F6" s="3"/>
    </row>
    <row r="7" spans="1:6" ht="12" customHeight="1" thickBot="1">
      <c r="A7" s="2"/>
      <c r="B7" s="3"/>
      <c r="C7" s="3"/>
      <c r="D7" s="29"/>
      <c r="E7" s="57"/>
      <c r="F7" s="3"/>
    </row>
    <row r="8" spans="1:9" ht="189">
      <c r="A8" s="318" t="s">
        <v>44</v>
      </c>
      <c r="B8" s="34" t="s">
        <v>45</v>
      </c>
      <c r="C8" s="34" t="s">
        <v>46</v>
      </c>
      <c r="D8" s="322" t="s">
        <v>457</v>
      </c>
      <c r="E8" s="323"/>
      <c r="F8" s="34" t="s">
        <v>47</v>
      </c>
      <c r="G8" s="322" t="s">
        <v>48</v>
      </c>
      <c r="H8" s="325"/>
      <c r="I8" s="285" t="s">
        <v>393</v>
      </c>
    </row>
    <row r="9" spans="1:9" ht="14.25" thickBot="1">
      <c r="A9" s="319"/>
      <c r="B9" s="252"/>
      <c r="C9" s="252"/>
      <c r="D9" s="253" t="s">
        <v>49</v>
      </c>
      <c r="E9" s="257" t="s">
        <v>50</v>
      </c>
      <c r="F9" s="158"/>
      <c r="G9" s="258" t="s">
        <v>49</v>
      </c>
      <c r="H9" s="289" t="s">
        <v>50</v>
      </c>
      <c r="I9" s="290"/>
    </row>
    <row r="10" spans="1:10" s="13" customFormat="1" ht="270">
      <c r="A10" s="128">
        <v>1</v>
      </c>
      <c r="B10" s="129" t="s">
        <v>468</v>
      </c>
      <c r="C10" s="130" t="s">
        <v>177</v>
      </c>
      <c r="D10" s="131">
        <v>14321.75</v>
      </c>
      <c r="E10" s="41">
        <f>30.126*D10</f>
        <v>431457.0405</v>
      </c>
      <c r="F10" s="129" t="s">
        <v>469</v>
      </c>
      <c r="G10" s="131">
        <v>18291</v>
      </c>
      <c r="H10" s="41">
        <f>G10*30.126</f>
        <v>551034.666</v>
      </c>
      <c r="I10" s="33" t="s">
        <v>394</v>
      </c>
      <c r="J10" s="173"/>
    </row>
    <row r="11" spans="1:9" s="13" customFormat="1" ht="135.75" thickBot="1">
      <c r="A11" s="8">
        <v>2</v>
      </c>
      <c r="B11" s="9" t="s">
        <v>470</v>
      </c>
      <c r="C11" s="10" t="s">
        <v>178</v>
      </c>
      <c r="D11" s="12">
        <v>8792.46</v>
      </c>
      <c r="E11" s="26">
        <f>30.126*D11</f>
        <v>264881.64996</v>
      </c>
      <c r="F11" s="191" t="s">
        <v>514</v>
      </c>
      <c r="G11" s="12">
        <v>4000</v>
      </c>
      <c r="H11" s="26">
        <f>G11*30.126</f>
        <v>120504</v>
      </c>
      <c r="I11" s="9" t="s">
        <v>394</v>
      </c>
    </row>
    <row r="12" spans="1:9" s="16" customFormat="1" ht="19.5" customHeight="1" thickBot="1">
      <c r="A12" s="39"/>
      <c r="B12" s="48"/>
      <c r="C12" s="49" t="s">
        <v>471</v>
      </c>
      <c r="D12" s="50"/>
      <c r="E12" s="59"/>
      <c r="F12" s="192"/>
      <c r="G12" s="51">
        <f>SUM(G10:G11)</f>
        <v>22291</v>
      </c>
      <c r="H12" s="60">
        <f>G12*30.126</f>
        <v>671538.6660000001</v>
      </c>
      <c r="I12" s="281"/>
    </row>
    <row r="13" spans="1:9" s="13" customFormat="1" ht="12" customHeight="1">
      <c r="A13" s="30" t="s">
        <v>458</v>
      </c>
      <c r="B13" s="86"/>
      <c r="C13" s="47"/>
      <c r="D13" s="52"/>
      <c r="E13" s="28"/>
      <c r="F13" s="44"/>
      <c r="G13" s="46"/>
      <c r="H13" s="28"/>
      <c r="I13" s="147"/>
    </row>
    <row r="14" spans="1:9" s="13" customFormat="1" ht="12" customHeight="1">
      <c r="A14" s="22" t="s">
        <v>459</v>
      </c>
      <c r="B14" s="47"/>
      <c r="C14" s="47"/>
      <c r="D14" s="52"/>
      <c r="E14" s="28"/>
      <c r="F14" s="44"/>
      <c r="G14" s="46"/>
      <c r="H14" s="28"/>
      <c r="I14" s="147"/>
    </row>
    <row r="15" spans="1:9" s="13" customFormat="1" ht="12" customHeight="1">
      <c r="A15" s="7" t="s">
        <v>460</v>
      </c>
      <c r="B15" s="47"/>
      <c r="C15" s="47"/>
      <c r="D15" s="52"/>
      <c r="E15" s="28"/>
      <c r="F15" s="44"/>
      <c r="G15" s="46"/>
      <c r="H15" s="28"/>
      <c r="I15" s="147"/>
    </row>
    <row r="16" spans="1:8" ht="12" customHeight="1">
      <c r="A16" s="31" t="s">
        <v>461</v>
      </c>
      <c r="B16" s="47"/>
      <c r="C16" s="87"/>
      <c r="D16" s="55"/>
      <c r="E16" s="58"/>
      <c r="F16" s="54"/>
      <c r="G16" s="56"/>
      <c r="H16" s="28"/>
    </row>
    <row r="17" spans="1:8" ht="12" customHeight="1">
      <c r="A17" s="31"/>
      <c r="B17" s="53"/>
      <c r="C17" s="54"/>
      <c r="D17" s="55"/>
      <c r="E17" s="58"/>
      <c r="F17" s="54"/>
      <c r="G17" s="56"/>
      <c r="H17" s="28"/>
    </row>
    <row r="18" spans="1:8" ht="12" customHeight="1">
      <c r="A18" s="31"/>
      <c r="B18" s="53"/>
      <c r="C18" s="54"/>
      <c r="D18" s="55"/>
      <c r="E18" s="58"/>
      <c r="F18" s="54"/>
      <c r="G18" s="56"/>
      <c r="H18" s="28"/>
    </row>
    <row r="19" spans="1:8" ht="12" customHeight="1">
      <c r="A19" s="55"/>
      <c r="B19" s="53"/>
      <c r="C19" s="54"/>
      <c r="D19" s="55"/>
      <c r="E19" s="58"/>
      <c r="F19" s="54"/>
      <c r="G19" s="56"/>
      <c r="H19" s="28"/>
    </row>
    <row r="20" spans="2:8" ht="12" customHeight="1">
      <c r="B20" s="53"/>
      <c r="H20" s="28"/>
    </row>
    <row r="21" spans="2:8" ht="12" customHeight="1">
      <c r="B21" s="23"/>
      <c r="H21" s="28"/>
    </row>
    <row r="22" spans="2:8" ht="12" customHeight="1">
      <c r="B22" s="23"/>
      <c r="H22" s="28"/>
    </row>
    <row r="23" ht="12" customHeight="1"/>
    <row r="24" ht="12" customHeight="1"/>
    <row r="25" ht="12" customHeight="1"/>
    <row r="26" ht="12" customHeight="1"/>
  </sheetData>
  <mergeCells count="3">
    <mergeCell ref="A8:A9"/>
    <mergeCell ref="G8:H8"/>
    <mergeCell ref="D8:E8"/>
  </mergeCells>
  <printOptions/>
  <pageMargins left="0.5905511811023623" right="0.5905511811023623" top="0.1968503937007874" bottom="0.1968503937007874"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24"/>
  <sheetViews>
    <sheetView workbookViewId="0" topLeftCell="A1">
      <selection activeCell="I10" sqref="I10"/>
    </sheetView>
  </sheetViews>
  <sheetFormatPr defaultColWidth="9.140625" defaultRowHeight="12.75"/>
  <cols>
    <col min="1" max="1" width="5.28125" style="2" customWidth="1"/>
    <col min="2" max="2" width="9.00390625" style="2" customWidth="1"/>
    <col min="3" max="3" width="18.28125" style="3" customWidth="1"/>
    <col min="4" max="4" width="8.57421875" style="4" customWidth="1"/>
    <col min="5" max="5" width="12.7109375" style="29" customWidth="1"/>
    <col min="6" max="6" width="25.28125" style="154" customWidth="1"/>
    <col min="7" max="7" width="13.57421875" style="4" customWidth="1"/>
    <col min="8" max="8" width="11.28125" style="57" customWidth="1"/>
    <col min="9" max="9" width="14.8515625" style="3" customWidth="1"/>
    <col min="10" max="16384" width="9.140625" style="13" customWidth="1"/>
  </cols>
  <sheetData>
    <row r="1" ht="13.5">
      <c r="J1" s="179" t="s">
        <v>616</v>
      </c>
    </row>
    <row r="2" ht="13.5">
      <c r="J2" s="179" t="s">
        <v>610</v>
      </c>
    </row>
    <row r="3" ht="13.5">
      <c r="J3" s="179" t="s">
        <v>611</v>
      </c>
    </row>
    <row r="4" ht="12" customHeight="1">
      <c r="E4" s="4"/>
    </row>
    <row r="5" spans="1:2" ht="12" customHeight="1">
      <c r="A5" s="1" t="s">
        <v>43</v>
      </c>
      <c r="B5" s="1"/>
    </row>
    <row r="6" spans="1:2" ht="12" customHeight="1">
      <c r="A6" s="1" t="s">
        <v>38</v>
      </c>
      <c r="B6" s="1"/>
    </row>
    <row r="7" ht="12" customHeight="1" thickBot="1"/>
    <row r="8" spans="1:9" ht="108">
      <c r="A8" s="176" t="s">
        <v>472</v>
      </c>
      <c r="B8" s="34" t="s">
        <v>480</v>
      </c>
      <c r="C8" s="34" t="s">
        <v>673</v>
      </c>
      <c r="D8" s="322" t="s">
        <v>457</v>
      </c>
      <c r="E8" s="322"/>
      <c r="F8" s="34" t="s">
        <v>47</v>
      </c>
      <c r="G8" s="326" t="s">
        <v>473</v>
      </c>
      <c r="H8" s="327"/>
      <c r="I8" s="285" t="s">
        <v>393</v>
      </c>
    </row>
    <row r="9" spans="1:9" ht="14.25" thickBot="1">
      <c r="A9" s="177"/>
      <c r="B9" s="252"/>
      <c r="C9" s="158"/>
      <c r="D9" s="253" t="s">
        <v>49</v>
      </c>
      <c r="E9" s="254" t="s">
        <v>50</v>
      </c>
      <c r="F9" s="158"/>
      <c r="G9" s="258" t="s">
        <v>49</v>
      </c>
      <c r="H9" s="289" t="s">
        <v>50</v>
      </c>
      <c r="I9" s="292"/>
    </row>
    <row r="10" spans="1:9" ht="27.75" thickBot="1">
      <c r="A10" s="174" t="s">
        <v>474</v>
      </c>
      <c r="B10" s="174" t="s">
        <v>481</v>
      </c>
      <c r="C10" s="129" t="s">
        <v>482</v>
      </c>
      <c r="D10" s="131">
        <v>1867</v>
      </c>
      <c r="E10" s="41">
        <f>D10*30.126</f>
        <v>56245.242000000006</v>
      </c>
      <c r="F10" s="129" t="s">
        <v>475</v>
      </c>
      <c r="G10" s="131">
        <v>3671</v>
      </c>
      <c r="H10" s="291">
        <f>G10*30.126</f>
        <v>110592.546</v>
      </c>
      <c r="I10" s="33" t="s">
        <v>403</v>
      </c>
    </row>
    <row r="11" spans="1:9" ht="27.75" thickBot="1">
      <c r="A11" s="61" t="s">
        <v>476</v>
      </c>
      <c r="B11" s="61" t="s">
        <v>481</v>
      </c>
      <c r="C11" s="9" t="s">
        <v>321</v>
      </c>
      <c r="D11" s="12">
        <v>2641</v>
      </c>
      <c r="E11" s="26">
        <f>D11*30.126</f>
        <v>79562.766</v>
      </c>
      <c r="F11" s="75" t="s">
        <v>477</v>
      </c>
      <c r="G11" s="12">
        <v>4647</v>
      </c>
      <c r="H11" s="64">
        <f>G11*30.126</f>
        <v>139995.522</v>
      </c>
      <c r="I11" s="33" t="s">
        <v>403</v>
      </c>
    </row>
    <row r="12" spans="1:9" ht="27.75" thickBot="1">
      <c r="A12" s="61" t="s">
        <v>478</v>
      </c>
      <c r="B12" s="61" t="s">
        <v>481</v>
      </c>
      <c r="C12" s="18" t="s">
        <v>482</v>
      </c>
      <c r="D12" s="20">
        <v>1695</v>
      </c>
      <c r="E12" s="27">
        <f>D12*30.126</f>
        <v>51063.57</v>
      </c>
      <c r="F12" s="18" t="s">
        <v>479</v>
      </c>
      <c r="G12" s="20">
        <v>3540</v>
      </c>
      <c r="H12" s="65">
        <f>G12*30.126</f>
        <v>106646.04000000001</v>
      </c>
      <c r="I12" s="33" t="s">
        <v>403</v>
      </c>
    </row>
    <row r="13" spans="1:8" ht="14.25" thickBot="1">
      <c r="A13" s="62"/>
      <c r="B13" s="62"/>
      <c r="C13" s="66" t="s">
        <v>471</v>
      </c>
      <c r="D13" s="149"/>
      <c r="E13" s="67"/>
      <c r="F13" s="193"/>
      <c r="G13" s="68">
        <f>SUM(G10:G12)</f>
        <v>11858</v>
      </c>
      <c r="H13" s="60">
        <f>G13*30.126</f>
        <v>357234.108</v>
      </c>
    </row>
    <row r="14" ht="12" customHeight="1">
      <c r="A14" s="30" t="s">
        <v>458</v>
      </c>
    </row>
    <row r="15" ht="12" customHeight="1">
      <c r="A15" s="22" t="s">
        <v>529</v>
      </c>
    </row>
    <row r="16" ht="12" customHeight="1">
      <c r="A16" s="7" t="s">
        <v>460</v>
      </c>
    </row>
    <row r="17" ht="12" customHeight="1">
      <c r="A17" s="31" t="s">
        <v>461</v>
      </c>
    </row>
    <row r="18" ht="12" customHeight="1">
      <c r="L18" s="2"/>
    </row>
    <row r="19" ht="12" customHeight="1">
      <c r="L19" s="2"/>
    </row>
    <row r="20" spans="1:12" s="45" customFormat="1" ht="12" customHeight="1">
      <c r="A20" s="2"/>
      <c r="B20" s="2"/>
      <c r="C20" s="3"/>
      <c r="D20" s="4"/>
      <c r="E20" s="29"/>
      <c r="F20" s="154"/>
      <c r="G20" s="4"/>
      <c r="H20" s="57"/>
      <c r="I20" s="44"/>
      <c r="L20" s="31"/>
    </row>
    <row r="21" ht="12" customHeight="1">
      <c r="L21" s="2"/>
    </row>
    <row r="22" ht="12" customHeight="1">
      <c r="L22" s="2"/>
    </row>
    <row r="23" ht="12" customHeight="1">
      <c r="L23" s="2"/>
    </row>
    <row r="24" ht="12" customHeight="1">
      <c r="L24" s="2"/>
    </row>
    <row r="25" ht="12" customHeight="1"/>
    <row r="26" ht="12" customHeight="1"/>
    <row r="27" ht="12" customHeight="1"/>
    <row r="28" ht="12" customHeight="1"/>
    <row r="29" ht="12" customHeight="1"/>
    <row r="30" ht="12" customHeight="1"/>
    <row r="31" ht="12" customHeight="1"/>
    <row r="32" ht="12" customHeight="1"/>
  </sheetData>
  <mergeCells count="2">
    <mergeCell ref="G8:H8"/>
    <mergeCell ref="D8:E8"/>
  </mergeCells>
  <printOptions/>
  <pageMargins left="0.5905511811023623" right="0.5905511811023623" top="0.1968503937007874" bottom="0.1968503937007874"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V51"/>
  <sheetViews>
    <sheetView workbookViewId="0" topLeftCell="A4">
      <selection activeCell="P10" sqref="P10"/>
    </sheetView>
  </sheetViews>
  <sheetFormatPr defaultColWidth="9.140625" defaultRowHeight="12.75"/>
  <cols>
    <col min="1" max="1" width="4.421875" style="13" customWidth="1"/>
    <col min="2" max="2" width="16.57421875" style="2" customWidth="1"/>
    <col min="3" max="3" width="11.28125" style="3" customWidth="1"/>
    <col min="4" max="4" width="10.28125" style="29" customWidth="1"/>
    <col min="5" max="5" width="9.00390625" style="29" customWidth="1"/>
    <col min="6" max="6" width="17.8515625" style="3" customWidth="1"/>
    <col min="7" max="7" width="10.8515625" style="4" customWidth="1"/>
    <col min="8" max="8" width="11.57421875" style="57" customWidth="1"/>
    <col min="9" max="9" width="14.28125" style="2" customWidth="1"/>
    <col min="10" max="10" width="11.421875" style="13" customWidth="1"/>
    <col min="11" max="16384" width="9.140625" style="13" customWidth="1"/>
  </cols>
  <sheetData>
    <row r="1" ht="13.5">
      <c r="L1" s="179" t="s">
        <v>617</v>
      </c>
    </row>
    <row r="2" ht="13.5">
      <c r="L2" s="179" t="s">
        <v>610</v>
      </c>
    </row>
    <row r="3" ht="13.5">
      <c r="L3" s="179" t="s">
        <v>611</v>
      </c>
    </row>
    <row r="4" spans="4:5" ht="12" customHeight="1">
      <c r="D4" s="4"/>
      <c r="E4" s="4"/>
    </row>
    <row r="5" spans="1:256" ht="12" customHeight="1">
      <c r="A5" s="71" t="s">
        <v>43</v>
      </c>
      <c r="B5" s="1"/>
      <c r="C5" s="1"/>
      <c r="D5" s="1"/>
      <c r="E5" s="1"/>
      <c r="F5" s="13"/>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12" customHeight="1">
      <c r="A6" s="1" t="s">
        <v>38</v>
      </c>
      <c r="B6" s="1"/>
      <c r="C6" s="1"/>
      <c r="D6" s="1"/>
      <c r="E6" s="1"/>
      <c r="F6" s="13"/>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ht="12" customHeight="1" thickBot="1"/>
    <row r="8" spans="1:9" ht="135">
      <c r="A8" s="167" t="s">
        <v>472</v>
      </c>
      <c r="B8" s="35" t="s">
        <v>480</v>
      </c>
      <c r="C8" s="35" t="s">
        <v>673</v>
      </c>
      <c r="D8" s="330" t="s">
        <v>457</v>
      </c>
      <c r="E8" s="330"/>
      <c r="F8" s="35" t="s">
        <v>47</v>
      </c>
      <c r="G8" s="328" t="s">
        <v>473</v>
      </c>
      <c r="H8" s="329"/>
      <c r="I8" s="293" t="s">
        <v>393</v>
      </c>
    </row>
    <row r="9" spans="1:9" ht="14.25" thickBot="1">
      <c r="A9" s="168"/>
      <c r="B9" s="171"/>
      <c r="C9" s="190"/>
      <c r="D9" s="169" t="s">
        <v>49</v>
      </c>
      <c r="E9" s="170" t="s">
        <v>50</v>
      </c>
      <c r="F9" s="190"/>
      <c r="G9" s="140" t="s">
        <v>49</v>
      </c>
      <c r="H9" s="63" t="s">
        <v>50</v>
      </c>
      <c r="I9" s="294"/>
    </row>
    <row r="10" spans="1:9" ht="54.75" thickBot="1">
      <c r="A10" s="129" t="s">
        <v>474</v>
      </c>
      <c r="B10" s="174" t="s">
        <v>361</v>
      </c>
      <c r="C10" s="160" t="s">
        <v>362</v>
      </c>
      <c r="D10" s="42">
        <v>10076.5</v>
      </c>
      <c r="E10" s="162">
        <f>D10*30.126</f>
        <v>303564.639</v>
      </c>
      <c r="F10" s="160" t="s">
        <v>258</v>
      </c>
      <c r="G10" s="42">
        <v>12322.1</v>
      </c>
      <c r="H10" s="175">
        <f>G10*30.126</f>
        <v>371215.5846</v>
      </c>
      <c r="I10" s="69" t="s">
        <v>403</v>
      </c>
    </row>
    <row r="11" spans="1:8" ht="19.5" customHeight="1" thickBot="1">
      <c r="A11" s="44"/>
      <c r="B11" s="62"/>
      <c r="C11" s="66" t="s">
        <v>471</v>
      </c>
      <c r="D11" s="178"/>
      <c r="E11" s="67"/>
      <c r="F11" s="194"/>
      <c r="G11" s="68">
        <f>SUM(G10:G10)</f>
        <v>12322.1</v>
      </c>
      <c r="H11" s="60">
        <f>G11*30.126</f>
        <v>371215.5846</v>
      </c>
    </row>
    <row r="12" spans="1:8" ht="9.75" customHeight="1">
      <c r="A12" s="44"/>
      <c r="B12" s="62"/>
      <c r="D12" s="72"/>
      <c r="E12" s="72"/>
      <c r="F12" s="195"/>
      <c r="G12" s="77"/>
      <c r="H12" s="73"/>
    </row>
    <row r="13" spans="1:10" ht="42.75" customHeight="1">
      <c r="A13" s="10" t="s">
        <v>322</v>
      </c>
      <c r="B13" s="74" t="s">
        <v>323</v>
      </c>
      <c r="C13" s="11" t="s">
        <v>322</v>
      </c>
      <c r="D13" s="74" t="s">
        <v>323</v>
      </c>
      <c r="E13" s="11" t="s">
        <v>322</v>
      </c>
      <c r="F13" s="9" t="s">
        <v>323</v>
      </c>
      <c r="G13" s="11" t="s">
        <v>322</v>
      </c>
      <c r="H13" s="11" t="s">
        <v>323</v>
      </c>
      <c r="I13" s="11" t="s">
        <v>322</v>
      </c>
      <c r="J13" s="11" t="s">
        <v>323</v>
      </c>
    </row>
    <row r="14" spans="1:10" ht="108">
      <c r="A14" s="75">
        <v>1</v>
      </c>
      <c r="B14" s="9" t="s">
        <v>324</v>
      </c>
      <c r="C14" s="8">
        <v>2</v>
      </c>
      <c r="D14" s="76" t="s">
        <v>325</v>
      </c>
      <c r="E14" s="8">
        <v>3</v>
      </c>
      <c r="F14" s="9" t="s">
        <v>326</v>
      </c>
      <c r="G14" s="8">
        <v>4</v>
      </c>
      <c r="H14" s="9" t="s">
        <v>346</v>
      </c>
      <c r="I14" s="8">
        <v>5</v>
      </c>
      <c r="J14" s="9" t="s">
        <v>353</v>
      </c>
    </row>
    <row r="15" spans="1:10" ht="54.75" customHeight="1">
      <c r="A15" s="75">
        <v>6</v>
      </c>
      <c r="B15" s="9" t="s">
        <v>327</v>
      </c>
      <c r="C15" s="8">
        <v>7</v>
      </c>
      <c r="D15" s="9" t="s">
        <v>328</v>
      </c>
      <c r="E15" s="8">
        <v>8</v>
      </c>
      <c r="F15" s="9" t="s">
        <v>329</v>
      </c>
      <c r="G15" s="8">
        <v>9</v>
      </c>
      <c r="H15" s="9" t="s">
        <v>347</v>
      </c>
      <c r="I15" s="8">
        <v>10</v>
      </c>
      <c r="J15" s="9" t="s">
        <v>354</v>
      </c>
    </row>
    <row r="16" spans="1:12" ht="54.75" customHeight="1">
      <c r="A16" s="75">
        <v>11</v>
      </c>
      <c r="B16" s="9" t="s">
        <v>330</v>
      </c>
      <c r="C16" s="8">
        <v>12</v>
      </c>
      <c r="D16" s="9" t="s">
        <v>331</v>
      </c>
      <c r="E16" s="8">
        <v>13</v>
      </c>
      <c r="F16" s="9" t="s">
        <v>332</v>
      </c>
      <c r="G16" s="8">
        <v>14</v>
      </c>
      <c r="H16" s="9" t="s">
        <v>348</v>
      </c>
      <c r="I16" s="8">
        <v>15</v>
      </c>
      <c r="J16" s="9" t="s">
        <v>355</v>
      </c>
      <c r="L16" s="2"/>
    </row>
    <row r="17" spans="1:12" ht="81">
      <c r="A17" s="75">
        <v>16</v>
      </c>
      <c r="B17" s="9" t="s">
        <v>333</v>
      </c>
      <c r="C17" s="8">
        <v>17</v>
      </c>
      <c r="D17" s="9" t="s">
        <v>334</v>
      </c>
      <c r="E17" s="8" t="s">
        <v>335</v>
      </c>
      <c r="F17" s="9" t="s">
        <v>336</v>
      </c>
      <c r="G17" s="8">
        <v>19</v>
      </c>
      <c r="H17" s="9" t="s">
        <v>349</v>
      </c>
      <c r="I17" s="8">
        <v>20</v>
      </c>
      <c r="J17" s="9" t="s">
        <v>356</v>
      </c>
      <c r="L17" s="2"/>
    </row>
    <row r="18" spans="1:12" s="45" customFormat="1" ht="81">
      <c r="A18" s="75">
        <v>21</v>
      </c>
      <c r="B18" s="9" t="s">
        <v>337</v>
      </c>
      <c r="C18" s="8">
        <v>22</v>
      </c>
      <c r="D18" s="9" t="s">
        <v>338</v>
      </c>
      <c r="E18" s="8">
        <v>23</v>
      </c>
      <c r="F18" s="9" t="s">
        <v>339</v>
      </c>
      <c r="G18" s="8">
        <v>24</v>
      </c>
      <c r="H18" s="9" t="s">
        <v>350</v>
      </c>
      <c r="I18" s="8">
        <v>25</v>
      </c>
      <c r="J18" s="9" t="s">
        <v>356</v>
      </c>
      <c r="L18" s="31"/>
    </row>
    <row r="19" spans="1:12" ht="94.5">
      <c r="A19" s="75">
        <v>26</v>
      </c>
      <c r="B19" s="9" t="s">
        <v>340</v>
      </c>
      <c r="C19" s="8">
        <v>27</v>
      </c>
      <c r="D19" s="9" t="s">
        <v>341</v>
      </c>
      <c r="E19" s="8">
        <v>28</v>
      </c>
      <c r="F19" s="9" t="s">
        <v>342</v>
      </c>
      <c r="G19" s="8">
        <v>29</v>
      </c>
      <c r="H19" s="9" t="s">
        <v>351</v>
      </c>
      <c r="I19" s="8">
        <v>30</v>
      </c>
      <c r="J19" s="9" t="s">
        <v>356</v>
      </c>
      <c r="L19" s="2"/>
    </row>
    <row r="20" spans="1:12" ht="121.5">
      <c r="A20" s="75">
        <v>31</v>
      </c>
      <c r="B20" s="9" t="s">
        <v>343</v>
      </c>
      <c r="C20" s="8">
        <v>32</v>
      </c>
      <c r="D20" s="9" t="s">
        <v>344</v>
      </c>
      <c r="E20" s="8">
        <v>33</v>
      </c>
      <c r="F20" s="9" t="s">
        <v>345</v>
      </c>
      <c r="G20" s="8">
        <v>34</v>
      </c>
      <c r="H20" s="9" t="s">
        <v>352</v>
      </c>
      <c r="I20" s="8" t="s">
        <v>357</v>
      </c>
      <c r="J20" s="9" t="s">
        <v>358</v>
      </c>
      <c r="K20" s="8" t="s">
        <v>359</v>
      </c>
      <c r="L20" s="9" t="s">
        <v>360</v>
      </c>
    </row>
    <row r="21" spans="2:12" ht="13.5">
      <c r="B21" s="13"/>
      <c r="C21" s="13"/>
      <c r="G21" s="2"/>
      <c r="H21" s="13"/>
      <c r="I21" s="13"/>
      <c r="L21" s="2"/>
    </row>
    <row r="22" spans="1:8" ht="13.5">
      <c r="A22" s="30" t="s">
        <v>458</v>
      </c>
      <c r="B22" s="13"/>
      <c r="C22" s="13"/>
      <c r="D22" s="2"/>
      <c r="E22" s="2"/>
      <c r="F22" s="13"/>
      <c r="G22" s="2"/>
      <c r="H22" s="13"/>
    </row>
    <row r="23" spans="1:8" ht="13.5">
      <c r="A23" s="22" t="s">
        <v>529</v>
      </c>
      <c r="B23" s="13"/>
      <c r="C23" s="13"/>
      <c r="D23" s="2"/>
      <c r="E23" s="2"/>
      <c r="F23" s="13"/>
      <c r="G23" s="2"/>
      <c r="H23" s="13"/>
    </row>
    <row r="24" spans="1:8" ht="13.5">
      <c r="A24" s="7" t="s">
        <v>460</v>
      </c>
      <c r="B24" s="13"/>
      <c r="C24" s="13"/>
      <c r="D24" s="2"/>
      <c r="E24" s="2"/>
      <c r="F24" s="13"/>
      <c r="G24" s="2"/>
      <c r="H24" s="13"/>
    </row>
    <row r="25" spans="2:8" ht="13.5">
      <c r="B25" s="13"/>
      <c r="C25" s="13"/>
      <c r="D25" s="2"/>
      <c r="E25" s="2"/>
      <c r="F25" s="13"/>
      <c r="G25" s="2"/>
      <c r="H25" s="13"/>
    </row>
    <row r="26" spans="2:8" ht="13.5">
      <c r="B26" s="13"/>
      <c r="C26" s="13"/>
      <c r="D26" s="2"/>
      <c r="E26" s="2"/>
      <c r="F26" s="13"/>
      <c r="G26" s="2"/>
      <c r="H26" s="13"/>
    </row>
    <row r="27" spans="2:8" ht="13.5">
      <c r="B27" s="13"/>
      <c r="C27" s="13"/>
      <c r="D27" s="2"/>
      <c r="E27" s="2"/>
      <c r="F27" s="13"/>
      <c r="G27" s="2"/>
      <c r="H27" s="13"/>
    </row>
    <row r="28" spans="2:8" ht="13.5">
      <c r="B28" s="13"/>
      <c r="C28" s="13"/>
      <c r="D28" s="2"/>
      <c r="E28" s="2"/>
      <c r="F28" s="13"/>
      <c r="G28" s="2"/>
      <c r="H28" s="13"/>
    </row>
    <row r="29" spans="2:8" ht="13.5">
      <c r="B29" s="45"/>
      <c r="C29" s="45"/>
      <c r="D29" s="31"/>
      <c r="E29" s="2"/>
      <c r="F29" s="13"/>
      <c r="G29" s="62"/>
      <c r="H29" s="31"/>
    </row>
    <row r="30" spans="2:8" ht="13.5">
      <c r="B30" s="45"/>
      <c r="C30" s="45"/>
      <c r="D30" s="31"/>
      <c r="E30" s="31"/>
      <c r="F30" s="44"/>
      <c r="G30" s="62"/>
      <c r="H30" s="31"/>
    </row>
    <row r="31" spans="2:8" ht="13.5">
      <c r="B31" s="45"/>
      <c r="C31" s="45"/>
      <c r="D31" s="31"/>
      <c r="E31" s="31"/>
      <c r="F31" s="44"/>
      <c r="G31" s="62"/>
      <c r="H31" s="31"/>
    </row>
    <row r="32" spans="2:8" ht="13.5">
      <c r="B32" s="45"/>
      <c r="C32" s="45"/>
      <c r="D32" s="31"/>
      <c r="E32" s="31"/>
      <c r="F32" s="44"/>
      <c r="G32" s="62"/>
      <c r="H32" s="31"/>
    </row>
    <row r="33" spans="2:8" ht="13.5">
      <c r="B33" s="45"/>
      <c r="C33" s="45"/>
      <c r="D33" s="31"/>
      <c r="E33" s="31"/>
      <c r="F33" s="44"/>
      <c r="G33" s="62"/>
      <c r="H33" s="31"/>
    </row>
    <row r="34" spans="2:8" ht="13.5">
      <c r="B34" s="45"/>
      <c r="C34" s="45"/>
      <c r="D34" s="31"/>
      <c r="E34" s="31"/>
      <c r="F34" s="44"/>
      <c r="G34" s="62"/>
      <c r="H34" s="31"/>
    </row>
    <row r="35" spans="2:8" ht="55.5" customHeight="1">
      <c r="B35" s="45"/>
      <c r="C35" s="45"/>
      <c r="D35" s="31"/>
      <c r="E35" s="31"/>
      <c r="F35" s="44"/>
      <c r="G35" s="62"/>
      <c r="H35" s="31"/>
    </row>
    <row r="36" spans="1:8" ht="13.5">
      <c r="A36" s="45"/>
      <c r="B36" s="45"/>
      <c r="C36" s="45"/>
      <c r="D36" s="31"/>
      <c r="E36" s="31"/>
      <c r="F36" s="44"/>
      <c r="G36" s="62"/>
      <c r="H36" s="31"/>
    </row>
    <row r="37" spans="1:8" ht="13.5">
      <c r="A37" s="45"/>
      <c r="B37" s="45"/>
      <c r="C37" s="45"/>
      <c r="D37" s="31"/>
      <c r="E37" s="31"/>
      <c r="F37" s="44"/>
      <c r="G37" s="62"/>
      <c r="H37" s="31"/>
    </row>
    <row r="38" spans="1:8" ht="13.5">
      <c r="A38" s="45"/>
      <c r="B38" s="45"/>
      <c r="C38" s="45"/>
      <c r="D38" s="31"/>
      <c r="E38" s="31"/>
      <c r="F38" s="44"/>
      <c r="G38" s="62"/>
      <c r="H38" s="31"/>
    </row>
    <row r="39" spans="1:8" ht="13.5">
      <c r="A39" s="45"/>
      <c r="B39" s="45"/>
      <c r="C39" s="45"/>
      <c r="D39" s="31"/>
      <c r="E39" s="31"/>
      <c r="F39" s="44"/>
      <c r="G39" s="62"/>
      <c r="H39" s="31"/>
    </row>
    <row r="40" spans="1:8" ht="13.5">
      <c r="A40" s="45"/>
      <c r="B40" s="45"/>
      <c r="C40" s="45"/>
      <c r="D40" s="31"/>
      <c r="E40" s="31"/>
      <c r="F40" s="44"/>
      <c r="G40" s="62"/>
      <c r="H40" s="31"/>
    </row>
    <row r="41" spans="1:8" ht="13.5">
      <c r="A41" s="45"/>
      <c r="B41" s="45"/>
      <c r="C41" s="45"/>
      <c r="D41" s="31"/>
      <c r="E41" s="31"/>
      <c r="F41" s="44"/>
      <c r="G41" s="62"/>
      <c r="H41" s="31"/>
    </row>
    <row r="42" spans="1:8" ht="13.5">
      <c r="A42" s="45"/>
      <c r="B42" s="45"/>
      <c r="C42" s="45"/>
      <c r="D42" s="31"/>
      <c r="E42" s="31"/>
      <c r="F42" s="44"/>
      <c r="G42" s="62"/>
      <c r="H42" s="31"/>
    </row>
    <row r="43" spans="1:8" ht="13.5">
      <c r="A43" s="45"/>
      <c r="B43" s="45"/>
      <c r="C43" s="45"/>
      <c r="D43" s="31"/>
      <c r="E43" s="31"/>
      <c r="F43" s="44"/>
      <c r="G43" s="62"/>
      <c r="H43" s="31"/>
    </row>
    <row r="44" spans="1:8" ht="13.5">
      <c r="A44" s="45"/>
      <c r="B44" s="45"/>
      <c r="C44" s="45"/>
      <c r="D44" s="31"/>
      <c r="E44" s="31"/>
      <c r="F44" s="44"/>
      <c r="G44" s="62"/>
      <c r="H44" s="31"/>
    </row>
    <row r="45" spans="1:8" ht="13.5">
      <c r="A45" s="45"/>
      <c r="B45" s="45"/>
      <c r="C45" s="45"/>
      <c r="D45" s="31"/>
      <c r="E45" s="31"/>
      <c r="F45" s="44"/>
      <c r="G45" s="62"/>
      <c r="H45" s="31"/>
    </row>
    <row r="46" spans="1:8" ht="13.5">
      <c r="A46" s="45"/>
      <c r="B46" s="45"/>
      <c r="C46" s="45"/>
      <c r="D46" s="31"/>
      <c r="E46" s="31"/>
      <c r="F46" s="44"/>
      <c r="G46" s="62"/>
      <c r="H46" s="31"/>
    </row>
    <row r="47" spans="1:8" ht="13.5">
      <c r="A47" s="45"/>
      <c r="B47" s="45"/>
      <c r="C47" s="45"/>
      <c r="D47" s="31"/>
      <c r="E47" s="31"/>
      <c r="F47" s="44"/>
      <c r="G47" s="62"/>
      <c r="H47" s="31"/>
    </row>
    <row r="48" spans="1:8" ht="13.5">
      <c r="A48" s="45"/>
      <c r="B48" s="45"/>
      <c r="C48" s="45"/>
      <c r="D48" s="31"/>
      <c r="E48" s="31"/>
      <c r="F48" s="44"/>
      <c r="G48" s="62"/>
      <c r="H48" s="31"/>
    </row>
    <row r="49" spans="1:8" ht="13.5">
      <c r="A49" s="45"/>
      <c r="B49" s="45"/>
      <c r="C49" s="45"/>
      <c r="D49" s="31"/>
      <c r="E49" s="31"/>
      <c r="F49" s="44"/>
      <c r="G49" s="62"/>
      <c r="H49" s="31"/>
    </row>
    <row r="50" spans="1:8" ht="13.5">
      <c r="A50" s="45"/>
      <c r="B50" s="31"/>
      <c r="C50" s="44"/>
      <c r="D50" s="70"/>
      <c r="E50" s="70"/>
      <c r="F50" s="44"/>
      <c r="G50" s="46"/>
      <c r="H50" s="28"/>
    </row>
    <row r="51" spans="6:8" ht="13.5">
      <c r="F51" s="44"/>
      <c r="G51" s="46"/>
      <c r="H51" s="28"/>
    </row>
  </sheetData>
  <mergeCells count="2">
    <mergeCell ref="G8:H8"/>
    <mergeCell ref="D8:E8"/>
  </mergeCells>
  <printOptions/>
  <pageMargins left="0.5905511811023623" right="0.5905511811023623" top="0.1968503937007874" bottom="0.1968503937007874"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34"/>
  <sheetViews>
    <sheetView workbookViewId="0" topLeftCell="A22">
      <selection activeCell="A10" sqref="A10"/>
    </sheetView>
  </sheetViews>
  <sheetFormatPr defaultColWidth="9.140625" defaultRowHeight="12.75"/>
  <cols>
    <col min="1" max="1" width="5.00390625" style="22" customWidth="1"/>
    <col min="2" max="2" width="12.00390625" style="7" customWidth="1"/>
    <col min="3" max="3" width="42.140625" style="7" customWidth="1"/>
    <col min="4" max="4" width="9.28125" style="6" customWidth="1"/>
    <col min="5" max="5" width="9.28125" style="25" customWidth="1"/>
    <col min="6" max="6" width="21.8515625" style="196" customWidth="1"/>
    <col min="7" max="7" width="11.421875" style="6" customWidth="1"/>
    <col min="8" max="8" width="10.00390625" style="25" customWidth="1"/>
    <col min="9" max="9" width="11.8515625" style="3" customWidth="1"/>
    <col min="10" max="16384" width="11.8515625" style="7" customWidth="1"/>
  </cols>
  <sheetData>
    <row r="1" ht="13.5">
      <c r="I1" s="179" t="s">
        <v>618</v>
      </c>
    </row>
    <row r="2" ht="13.5">
      <c r="I2" s="179" t="s">
        <v>610</v>
      </c>
    </row>
    <row r="3" ht="13.5">
      <c r="I3" s="179" t="s">
        <v>619</v>
      </c>
    </row>
    <row r="4" spans="1:6" ht="12" customHeight="1">
      <c r="A4" s="2"/>
      <c r="B4" s="3"/>
      <c r="C4" s="71"/>
      <c r="D4" s="4"/>
      <c r="E4" s="57"/>
      <c r="F4" s="3"/>
    </row>
    <row r="5" spans="1:6" ht="12" customHeight="1">
      <c r="A5" s="1" t="s">
        <v>43</v>
      </c>
      <c r="B5" s="3"/>
      <c r="C5" s="3"/>
      <c r="D5" s="4"/>
      <c r="E5" s="57"/>
      <c r="F5" s="3"/>
    </row>
    <row r="6" spans="1:6" ht="12" customHeight="1">
      <c r="A6" s="1" t="s">
        <v>38</v>
      </c>
      <c r="B6" s="3"/>
      <c r="C6" s="3"/>
      <c r="D6" s="4"/>
      <c r="E6" s="57"/>
      <c r="F6" s="3"/>
    </row>
    <row r="7" spans="1:6" ht="12" customHeight="1" thickBot="1">
      <c r="A7" s="2"/>
      <c r="B7" s="3"/>
      <c r="C7" s="3"/>
      <c r="D7" s="4"/>
      <c r="E7" s="57"/>
      <c r="F7" s="3"/>
    </row>
    <row r="8" spans="1:9" ht="162">
      <c r="A8" s="331" t="s">
        <v>44</v>
      </c>
      <c r="B8" s="35" t="s">
        <v>45</v>
      </c>
      <c r="C8" s="35" t="s">
        <v>46</v>
      </c>
      <c r="D8" s="330" t="s">
        <v>457</v>
      </c>
      <c r="E8" s="330"/>
      <c r="F8" s="35" t="s">
        <v>47</v>
      </c>
      <c r="G8" s="333" t="s">
        <v>48</v>
      </c>
      <c r="H8" s="333"/>
      <c r="I8" s="285" t="s">
        <v>393</v>
      </c>
    </row>
    <row r="9" spans="1:9" ht="14.25" thickBot="1">
      <c r="A9" s="332"/>
      <c r="B9" s="171"/>
      <c r="C9" s="171"/>
      <c r="D9" s="169" t="s">
        <v>49</v>
      </c>
      <c r="E9" s="172" t="s">
        <v>50</v>
      </c>
      <c r="F9" s="190"/>
      <c r="G9" s="140" t="s">
        <v>49</v>
      </c>
      <c r="H9" s="295" t="s">
        <v>50</v>
      </c>
      <c r="I9" s="292"/>
    </row>
    <row r="10" spans="1:9" s="13" customFormat="1" ht="138.75" customHeight="1">
      <c r="A10" s="128">
        <v>1</v>
      </c>
      <c r="B10" s="129" t="s">
        <v>53</v>
      </c>
      <c r="C10" s="130" t="s">
        <v>179</v>
      </c>
      <c r="D10" s="131">
        <v>1086.93</v>
      </c>
      <c r="E10" s="41">
        <f>D10*30.126</f>
        <v>32744.853180000002</v>
      </c>
      <c r="F10" s="129" t="s">
        <v>259</v>
      </c>
      <c r="G10" s="131">
        <v>1630</v>
      </c>
      <c r="H10" s="41">
        <f>G10*30.126</f>
        <v>49105.380000000005</v>
      </c>
      <c r="I10" s="33" t="s">
        <v>396</v>
      </c>
    </row>
    <row r="11" spans="1:9" s="13" customFormat="1" ht="135">
      <c r="A11" s="8">
        <v>2</v>
      </c>
      <c r="B11" s="9" t="s">
        <v>53</v>
      </c>
      <c r="C11" s="10" t="s">
        <v>364</v>
      </c>
      <c r="D11" s="12">
        <v>232.25</v>
      </c>
      <c r="E11" s="26">
        <f aca="true" t="shared" si="0" ref="E11:E26">D11*30.126</f>
        <v>6996.7635</v>
      </c>
      <c r="F11" s="9" t="s">
        <v>260</v>
      </c>
      <c r="G11" s="12">
        <v>748</v>
      </c>
      <c r="H11" s="26">
        <f aca="true" t="shared" si="1" ref="H11:H26">G11*30.126</f>
        <v>22534.248</v>
      </c>
      <c r="I11" s="9" t="s">
        <v>396</v>
      </c>
    </row>
    <row r="12" spans="1:9" s="16" customFormat="1" ht="40.5">
      <c r="A12" s="8">
        <v>3</v>
      </c>
      <c r="B12" s="9" t="s">
        <v>53</v>
      </c>
      <c r="C12" s="14" t="s">
        <v>180</v>
      </c>
      <c r="D12" s="15">
        <v>575.98</v>
      </c>
      <c r="E12" s="26">
        <f t="shared" si="0"/>
        <v>17351.97348</v>
      </c>
      <c r="F12" s="197" t="s">
        <v>365</v>
      </c>
      <c r="G12" s="15">
        <v>1103</v>
      </c>
      <c r="H12" s="26">
        <f t="shared" si="1"/>
        <v>33228.978</v>
      </c>
      <c r="I12" s="9" t="s">
        <v>396</v>
      </c>
    </row>
    <row r="13" spans="1:9" s="16" customFormat="1" ht="108">
      <c r="A13" s="8">
        <v>4</v>
      </c>
      <c r="B13" s="9" t="s">
        <v>366</v>
      </c>
      <c r="C13" s="14" t="s">
        <v>367</v>
      </c>
      <c r="D13" s="15">
        <v>6137.7</v>
      </c>
      <c r="E13" s="26">
        <f t="shared" si="0"/>
        <v>184904.35020000002</v>
      </c>
      <c r="F13" s="197" t="s">
        <v>368</v>
      </c>
      <c r="G13" s="15">
        <v>6728</v>
      </c>
      <c r="H13" s="26">
        <f t="shared" si="1"/>
        <v>202687.728</v>
      </c>
      <c r="I13" s="9" t="s">
        <v>396</v>
      </c>
    </row>
    <row r="14" spans="1:9" s="13" customFormat="1" ht="243">
      <c r="A14" s="8">
        <v>5</v>
      </c>
      <c r="B14" s="9" t="s">
        <v>369</v>
      </c>
      <c r="C14" s="10" t="s">
        <v>387</v>
      </c>
      <c r="D14" s="89">
        <v>9078.66</v>
      </c>
      <c r="E14" s="26">
        <f t="shared" si="0"/>
        <v>273503.71116</v>
      </c>
      <c r="F14" s="9" t="s">
        <v>370</v>
      </c>
      <c r="G14" s="12">
        <v>13331</v>
      </c>
      <c r="H14" s="26">
        <f t="shared" si="1"/>
        <v>401609.706</v>
      </c>
      <c r="I14" s="9" t="s">
        <v>395</v>
      </c>
    </row>
    <row r="15" spans="1:9" s="13" customFormat="1" ht="108">
      <c r="A15" s="8">
        <v>6</v>
      </c>
      <c r="B15" s="9" t="s">
        <v>371</v>
      </c>
      <c r="C15" s="10" t="s">
        <v>2</v>
      </c>
      <c r="D15" s="12">
        <v>21461.45</v>
      </c>
      <c r="E15" s="26">
        <f t="shared" si="0"/>
        <v>646547.6427000001</v>
      </c>
      <c r="F15" s="9" t="s">
        <v>372</v>
      </c>
      <c r="G15" s="12">
        <v>22617</v>
      </c>
      <c r="H15" s="26">
        <f t="shared" si="1"/>
        <v>681359.7420000001</v>
      </c>
      <c r="I15" s="9" t="s">
        <v>395</v>
      </c>
    </row>
    <row r="16" spans="1:9" s="13" customFormat="1" ht="40.5">
      <c r="A16" s="8">
        <v>7</v>
      </c>
      <c r="B16" s="9" t="s">
        <v>373</v>
      </c>
      <c r="C16" s="10" t="s">
        <v>374</v>
      </c>
      <c r="D16" s="12">
        <v>68.93</v>
      </c>
      <c r="E16" s="26">
        <f t="shared" si="0"/>
        <v>2076.5851800000005</v>
      </c>
      <c r="F16" s="9" t="s">
        <v>375</v>
      </c>
      <c r="G16" s="12">
        <v>660</v>
      </c>
      <c r="H16" s="26">
        <f t="shared" si="1"/>
        <v>19883.16</v>
      </c>
      <c r="I16" s="9" t="s">
        <v>398</v>
      </c>
    </row>
    <row r="17" spans="1:9" s="13" customFormat="1" ht="94.5">
      <c r="A17" s="8">
        <v>8</v>
      </c>
      <c r="B17" s="9" t="s">
        <v>376</v>
      </c>
      <c r="C17" s="10" t="s">
        <v>3</v>
      </c>
      <c r="D17" s="12">
        <v>4953.44</v>
      </c>
      <c r="E17" s="26">
        <f t="shared" si="0"/>
        <v>149227.33344</v>
      </c>
      <c r="F17" s="9" t="s">
        <v>377</v>
      </c>
      <c r="G17" s="12">
        <v>5954</v>
      </c>
      <c r="H17" s="26">
        <f t="shared" si="1"/>
        <v>179370.204</v>
      </c>
      <c r="I17" s="9" t="s">
        <v>395</v>
      </c>
    </row>
    <row r="18" spans="1:9" s="13" customFormat="1" ht="167.25" customHeight="1">
      <c r="A18" s="8">
        <v>9</v>
      </c>
      <c r="B18" s="9" t="s">
        <v>378</v>
      </c>
      <c r="C18" s="10" t="s">
        <v>14</v>
      </c>
      <c r="D18" s="12">
        <v>16948.27</v>
      </c>
      <c r="E18" s="26">
        <f t="shared" si="0"/>
        <v>510583.58202000003</v>
      </c>
      <c r="F18" s="9" t="s">
        <v>379</v>
      </c>
      <c r="G18" s="12">
        <v>18002</v>
      </c>
      <c r="H18" s="26">
        <f t="shared" si="1"/>
        <v>542328.252</v>
      </c>
      <c r="I18" s="9" t="s">
        <v>395</v>
      </c>
    </row>
    <row r="19" spans="1:9" s="13" customFormat="1" ht="67.5">
      <c r="A19" s="8">
        <v>10</v>
      </c>
      <c r="B19" s="9" t="s">
        <v>380</v>
      </c>
      <c r="C19" s="10" t="s">
        <v>4</v>
      </c>
      <c r="D19" s="12">
        <v>8723.86</v>
      </c>
      <c r="E19" s="26">
        <f t="shared" si="0"/>
        <v>262815.00636</v>
      </c>
      <c r="F19" s="9" t="s">
        <v>261</v>
      </c>
      <c r="G19" s="12">
        <v>18476</v>
      </c>
      <c r="H19" s="26">
        <f t="shared" si="1"/>
        <v>556607.976</v>
      </c>
      <c r="I19" s="9" t="s">
        <v>397</v>
      </c>
    </row>
    <row r="20" spans="1:9" s="13" customFormat="1" ht="83.25" customHeight="1">
      <c r="A20" s="8">
        <v>11</v>
      </c>
      <c r="B20" s="9" t="s">
        <v>381</v>
      </c>
      <c r="C20" s="10" t="s">
        <v>382</v>
      </c>
      <c r="D20" s="12">
        <v>6526.92</v>
      </c>
      <c r="E20" s="26">
        <f t="shared" si="0"/>
        <v>196629.99192</v>
      </c>
      <c r="F20" s="9" t="s">
        <v>262</v>
      </c>
      <c r="G20" s="12">
        <v>7136</v>
      </c>
      <c r="H20" s="26">
        <f t="shared" si="1"/>
        <v>214979.136</v>
      </c>
      <c r="I20" s="9" t="s">
        <v>399</v>
      </c>
    </row>
    <row r="21" spans="1:9" s="13" customFormat="1" ht="135">
      <c r="A21" s="8">
        <v>12</v>
      </c>
      <c r="B21" s="9" t="s">
        <v>383</v>
      </c>
      <c r="C21" s="10" t="s">
        <v>607</v>
      </c>
      <c r="D21" s="12">
        <v>3084.13</v>
      </c>
      <c r="E21" s="26">
        <f t="shared" si="0"/>
        <v>92912.50038000001</v>
      </c>
      <c r="F21" s="9" t="s">
        <v>384</v>
      </c>
      <c r="G21" s="89">
        <v>4393</v>
      </c>
      <c r="H21" s="26">
        <f t="shared" si="1"/>
        <v>132343.518</v>
      </c>
      <c r="I21" s="9" t="s">
        <v>395</v>
      </c>
    </row>
    <row r="22" spans="1:9" s="13" customFormat="1" ht="67.5">
      <c r="A22" s="8">
        <v>13</v>
      </c>
      <c r="B22" s="9" t="s">
        <v>385</v>
      </c>
      <c r="C22" s="10" t="s">
        <v>386</v>
      </c>
      <c r="D22" s="12">
        <v>18244.97</v>
      </c>
      <c r="E22" s="26">
        <f t="shared" si="0"/>
        <v>549647.9662200001</v>
      </c>
      <c r="F22" s="9" t="s">
        <v>579</v>
      </c>
      <c r="G22" s="12">
        <v>18855.11</v>
      </c>
      <c r="H22" s="26">
        <f t="shared" si="1"/>
        <v>568029.0438600001</v>
      </c>
      <c r="I22" s="9" t="s">
        <v>398</v>
      </c>
    </row>
    <row r="23" spans="1:9" s="13" customFormat="1" ht="121.5">
      <c r="A23" s="8">
        <v>14</v>
      </c>
      <c r="B23" s="9" t="s">
        <v>580</v>
      </c>
      <c r="C23" s="10" t="s">
        <v>15</v>
      </c>
      <c r="D23" s="12">
        <v>17116.2</v>
      </c>
      <c r="E23" s="26">
        <f t="shared" si="0"/>
        <v>515642.6412000001</v>
      </c>
      <c r="F23" s="9" t="s">
        <v>581</v>
      </c>
      <c r="G23" s="12">
        <v>18205</v>
      </c>
      <c r="H23" s="26">
        <f t="shared" si="1"/>
        <v>548443.8300000001</v>
      </c>
      <c r="I23" s="9" t="s">
        <v>395</v>
      </c>
    </row>
    <row r="24" spans="1:9" s="13" customFormat="1" ht="54">
      <c r="A24" s="8">
        <v>15</v>
      </c>
      <c r="B24" s="9" t="s">
        <v>582</v>
      </c>
      <c r="C24" s="10" t="s">
        <v>583</v>
      </c>
      <c r="D24" s="12">
        <v>18.3</v>
      </c>
      <c r="E24" s="26">
        <f t="shared" si="0"/>
        <v>551.3058000000001</v>
      </c>
      <c r="F24" s="9" t="s">
        <v>584</v>
      </c>
      <c r="G24" s="12">
        <v>556</v>
      </c>
      <c r="H24" s="26">
        <f t="shared" si="1"/>
        <v>16750.056</v>
      </c>
      <c r="I24" s="9" t="s">
        <v>398</v>
      </c>
    </row>
    <row r="25" spans="1:9" s="13" customFormat="1" ht="99" customHeight="1">
      <c r="A25" s="8">
        <v>16</v>
      </c>
      <c r="B25" s="9" t="s">
        <v>585</v>
      </c>
      <c r="C25" s="10" t="s">
        <v>608</v>
      </c>
      <c r="D25" s="12">
        <v>596.42</v>
      </c>
      <c r="E25" s="26">
        <f t="shared" si="0"/>
        <v>17967.748919999998</v>
      </c>
      <c r="F25" s="9" t="s">
        <v>586</v>
      </c>
      <c r="G25" s="12">
        <v>1165.6</v>
      </c>
      <c r="H25" s="26">
        <f t="shared" si="1"/>
        <v>35114.8656</v>
      </c>
      <c r="I25" s="9" t="s">
        <v>399</v>
      </c>
    </row>
    <row r="26" spans="1:9" s="13" customFormat="1" ht="60" customHeight="1" thickBot="1">
      <c r="A26" s="8">
        <v>17</v>
      </c>
      <c r="B26" s="9" t="s">
        <v>587</v>
      </c>
      <c r="C26" s="19" t="s">
        <v>588</v>
      </c>
      <c r="D26" s="20">
        <v>12712.41</v>
      </c>
      <c r="E26" s="27">
        <f t="shared" si="0"/>
        <v>382974.06366</v>
      </c>
      <c r="F26" s="18" t="s">
        <v>589</v>
      </c>
      <c r="G26" s="20">
        <v>13238</v>
      </c>
      <c r="H26" s="27">
        <f t="shared" si="1"/>
        <v>398807.988</v>
      </c>
      <c r="I26" s="296" t="s">
        <v>398</v>
      </c>
    </row>
    <row r="27" spans="1:9" s="13" customFormat="1" ht="14.25" thickBot="1">
      <c r="A27" s="2"/>
      <c r="B27" s="3"/>
      <c r="C27" s="78" t="s">
        <v>75</v>
      </c>
      <c r="D27" s="149"/>
      <c r="E27" s="91"/>
      <c r="F27" s="198"/>
      <c r="G27" s="68">
        <f>SUM(G10:G26)</f>
        <v>152797.71</v>
      </c>
      <c r="H27" s="81">
        <f>G27*30.126</f>
        <v>4603183.8114599995</v>
      </c>
      <c r="I27" s="3"/>
    </row>
    <row r="28" spans="1:9" s="13" customFormat="1" ht="15" customHeight="1">
      <c r="A28" s="30" t="s">
        <v>458</v>
      </c>
      <c r="B28" s="23"/>
      <c r="C28" s="7"/>
      <c r="D28" s="6"/>
      <c r="E28" s="25"/>
      <c r="F28" s="196"/>
      <c r="G28" s="6"/>
      <c r="H28" s="28"/>
      <c r="I28" s="3"/>
    </row>
    <row r="29" spans="1:9" s="13" customFormat="1" ht="15" customHeight="1">
      <c r="A29" s="22" t="s">
        <v>459</v>
      </c>
      <c r="B29" s="23"/>
      <c r="C29" s="7"/>
      <c r="D29" s="6"/>
      <c r="E29" s="25"/>
      <c r="F29" s="196"/>
      <c r="G29" s="6"/>
      <c r="H29" s="28"/>
      <c r="I29" s="3"/>
    </row>
    <row r="30" spans="1:9" s="13" customFormat="1" ht="15" customHeight="1">
      <c r="A30" s="7" t="s">
        <v>460</v>
      </c>
      <c r="B30" s="7"/>
      <c r="C30" s="7"/>
      <c r="D30" s="6"/>
      <c r="E30" s="25"/>
      <c r="F30" s="196"/>
      <c r="G30" s="6"/>
      <c r="H30" s="28"/>
      <c r="I30" s="3"/>
    </row>
    <row r="31" spans="1:9" s="13" customFormat="1" ht="15" customHeight="1">
      <c r="A31" s="31" t="s">
        <v>461</v>
      </c>
      <c r="B31" s="7"/>
      <c r="C31" s="7"/>
      <c r="D31" s="6"/>
      <c r="E31" s="25"/>
      <c r="F31" s="196"/>
      <c r="G31" s="6"/>
      <c r="H31" s="25"/>
      <c r="I31" s="3"/>
    </row>
    <row r="32" spans="1:9" s="13" customFormat="1" ht="15" customHeight="1">
      <c r="A32" s="22"/>
      <c r="B32" s="7"/>
      <c r="C32" s="7"/>
      <c r="D32" s="6"/>
      <c r="E32" s="25"/>
      <c r="F32" s="196"/>
      <c r="G32" s="6"/>
      <c r="H32" s="25"/>
      <c r="I32" s="3"/>
    </row>
    <row r="33" spans="1:9" s="13" customFormat="1" ht="15" customHeight="1">
      <c r="A33" s="22"/>
      <c r="B33" s="7"/>
      <c r="C33" s="7"/>
      <c r="D33" s="6"/>
      <c r="E33" s="25"/>
      <c r="F33" s="196"/>
      <c r="G33" s="6"/>
      <c r="H33" s="25"/>
      <c r="I33" s="3"/>
    </row>
    <row r="34" spans="1:9" s="13" customFormat="1" ht="15" customHeight="1">
      <c r="A34" s="22"/>
      <c r="B34" s="7"/>
      <c r="C34" s="7"/>
      <c r="D34" s="6"/>
      <c r="E34" s="25"/>
      <c r="F34" s="196"/>
      <c r="G34" s="6"/>
      <c r="H34" s="25"/>
      <c r="I34" s="3"/>
    </row>
  </sheetData>
  <mergeCells count="3">
    <mergeCell ref="A8:A9"/>
    <mergeCell ref="D8:E8"/>
    <mergeCell ref="G8:H8"/>
  </mergeCells>
  <printOptions/>
  <pageMargins left="0.5905511811023623" right="0.5905511811023623" top="0.1968503937007874" bottom="0.1968503937007874" header="0.5118110236220472" footer="0.5118110236220472"/>
  <pageSetup horizontalDpi="600" verticalDpi="600" orientation="landscape" paperSize="9" r:id="rId1"/>
  <headerFooter alignWithMargins="0">
    <oddHeader>&amp;R
</oddHeader>
  </headerFooter>
</worksheet>
</file>

<file path=xl/worksheets/sheet8.xml><?xml version="1.0" encoding="utf-8"?>
<worksheet xmlns="http://schemas.openxmlformats.org/spreadsheetml/2006/main" xmlns:r="http://schemas.openxmlformats.org/officeDocument/2006/relationships">
  <dimension ref="A1:I21"/>
  <sheetViews>
    <sheetView workbookViewId="0" topLeftCell="A10">
      <selection activeCell="C11" sqref="C11"/>
    </sheetView>
  </sheetViews>
  <sheetFormatPr defaultColWidth="9.140625" defaultRowHeight="12.75"/>
  <cols>
    <col min="1" max="1" width="5.00390625" style="22" customWidth="1"/>
    <col min="2" max="2" width="13.140625" style="7" customWidth="1"/>
    <col min="3" max="3" width="42.140625" style="7" customWidth="1"/>
    <col min="4" max="4" width="9.28125" style="24" customWidth="1"/>
    <col min="5" max="5" width="9.28125" style="25" customWidth="1"/>
    <col min="6" max="6" width="21.421875" style="196" customWidth="1"/>
    <col min="7" max="7" width="11.00390625" style="6" customWidth="1"/>
    <col min="8" max="8" width="10.00390625" style="25" customWidth="1"/>
    <col min="9" max="9" width="14.7109375" style="147" customWidth="1"/>
    <col min="10" max="16384" width="11.8515625" style="7" customWidth="1"/>
  </cols>
  <sheetData>
    <row r="1" ht="13.5">
      <c r="I1" s="179" t="s">
        <v>620</v>
      </c>
    </row>
    <row r="2" ht="13.5">
      <c r="I2" s="179" t="s">
        <v>610</v>
      </c>
    </row>
    <row r="3" ht="13.5">
      <c r="I3" s="179" t="s">
        <v>619</v>
      </c>
    </row>
    <row r="4" spans="1:8" ht="12" customHeight="1">
      <c r="A4" s="2"/>
      <c r="B4" s="3"/>
      <c r="C4" s="71"/>
      <c r="D4" s="4"/>
      <c r="E4" s="57"/>
      <c r="F4" s="3"/>
      <c r="H4" s="7"/>
    </row>
    <row r="5" spans="1:6" ht="12" customHeight="1">
      <c r="A5" s="1" t="s">
        <v>42</v>
      </c>
      <c r="B5" s="3"/>
      <c r="C5" s="3"/>
      <c r="D5" s="4"/>
      <c r="E5" s="57"/>
      <c r="F5" s="3"/>
    </row>
    <row r="6" spans="1:6" ht="12" customHeight="1">
      <c r="A6" s="1" t="s">
        <v>38</v>
      </c>
      <c r="B6" s="3"/>
      <c r="C6" s="3"/>
      <c r="D6" s="4"/>
      <c r="E6" s="57"/>
      <c r="F6" s="3"/>
    </row>
    <row r="7" spans="1:6" ht="12" customHeight="1" thickBot="1">
      <c r="A7" s="2"/>
      <c r="B7" s="3"/>
      <c r="C7" s="3"/>
      <c r="D7" s="4"/>
      <c r="E7" s="57"/>
      <c r="F7" s="3"/>
    </row>
    <row r="8" spans="1:9" ht="108">
      <c r="A8" s="331" t="s">
        <v>44</v>
      </c>
      <c r="B8" s="35" t="s">
        <v>45</v>
      </c>
      <c r="C8" s="35" t="s">
        <v>46</v>
      </c>
      <c r="D8" s="330" t="s">
        <v>457</v>
      </c>
      <c r="E8" s="330"/>
      <c r="F8" s="35" t="s">
        <v>47</v>
      </c>
      <c r="G8" s="333" t="s">
        <v>48</v>
      </c>
      <c r="H8" s="333"/>
      <c r="I8" s="285" t="s">
        <v>393</v>
      </c>
    </row>
    <row r="9" spans="1:9" ht="14.25" thickBot="1">
      <c r="A9" s="332"/>
      <c r="B9" s="171"/>
      <c r="C9" s="171"/>
      <c r="D9" s="169" t="s">
        <v>49</v>
      </c>
      <c r="E9" s="172" t="s">
        <v>50</v>
      </c>
      <c r="F9" s="190"/>
      <c r="G9" s="96" t="s">
        <v>49</v>
      </c>
      <c r="H9" s="297" t="s">
        <v>50</v>
      </c>
      <c r="I9" s="290"/>
    </row>
    <row r="10" spans="1:9" s="13" customFormat="1" ht="126.75" customHeight="1">
      <c r="A10" s="128">
        <v>1</v>
      </c>
      <c r="B10" s="129" t="s">
        <v>590</v>
      </c>
      <c r="C10" s="130" t="s">
        <v>544</v>
      </c>
      <c r="D10" s="131">
        <v>24784.14</v>
      </c>
      <c r="E10" s="41">
        <f>D10*30.126</f>
        <v>746647.00164</v>
      </c>
      <c r="F10" s="129" t="s">
        <v>591</v>
      </c>
      <c r="G10" s="131">
        <v>27000</v>
      </c>
      <c r="H10" s="41">
        <f>G10*30.126</f>
        <v>813402</v>
      </c>
      <c r="I10" s="33" t="s">
        <v>394</v>
      </c>
    </row>
    <row r="11" spans="1:9" s="13" customFormat="1" ht="147" customHeight="1">
      <c r="A11" s="8">
        <v>2</v>
      </c>
      <c r="B11" s="9" t="s">
        <v>592</v>
      </c>
      <c r="C11" s="10" t="s">
        <v>545</v>
      </c>
      <c r="D11" s="12">
        <v>29545.1</v>
      </c>
      <c r="E11" s="26">
        <f>D11*30.126</f>
        <v>890075.6826</v>
      </c>
      <c r="F11" s="9" t="s">
        <v>263</v>
      </c>
      <c r="G11" s="12">
        <v>55000</v>
      </c>
      <c r="H11" s="26">
        <f>G11*30.126</f>
        <v>1656930</v>
      </c>
      <c r="I11" s="9" t="s">
        <v>394</v>
      </c>
    </row>
    <row r="12" spans="1:9" s="16" customFormat="1" ht="117" customHeight="1" thickBot="1">
      <c r="A12" s="8">
        <v>3</v>
      </c>
      <c r="B12" s="9" t="s">
        <v>593</v>
      </c>
      <c r="C12" s="94" t="s">
        <v>546</v>
      </c>
      <c r="D12" s="92">
        <v>81673.26</v>
      </c>
      <c r="E12" s="27">
        <f>D12*30.126</f>
        <v>2460488.63076</v>
      </c>
      <c r="F12" s="199" t="s">
        <v>264</v>
      </c>
      <c r="G12" s="92">
        <v>90000</v>
      </c>
      <c r="H12" s="27">
        <f>G12*30.126</f>
        <v>2711340</v>
      </c>
      <c r="I12" s="9" t="s">
        <v>394</v>
      </c>
    </row>
    <row r="13" spans="1:9" s="16" customFormat="1" ht="15" customHeight="1" thickBot="1">
      <c r="A13" s="22"/>
      <c r="B13" s="23"/>
      <c r="C13" s="82" t="s">
        <v>75</v>
      </c>
      <c r="D13" s="83"/>
      <c r="E13" s="93"/>
      <c r="F13" s="200"/>
      <c r="G13" s="85">
        <f>SUM(G10:G12)</f>
        <v>172000</v>
      </c>
      <c r="H13" s="81">
        <f>G13*30.126</f>
        <v>5181672</v>
      </c>
      <c r="I13" s="281"/>
    </row>
    <row r="14" spans="1:9" s="13" customFormat="1" ht="12" customHeight="1">
      <c r="A14" s="30" t="s">
        <v>458</v>
      </c>
      <c r="B14" s="23"/>
      <c r="C14" s="7"/>
      <c r="D14" s="24"/>
      <c r="E14" s="25"/>
      <c r="F14" s="196"/>
      <c r="G14" s="6"/>
      <c r="H14" s="28"/>
      <c r="I14" s="147"/>
    </row>
    <row r="15" spans="1:9" s="13" customFormat="1" ht="12" customHeight="1">
      <c r="A15" s="22" t="s">
        <v>459</v>
      </c>
      <c r="B15" s="23"/>
      <c r="C15" s="7"/>
      <c r="D15" s="24"/>
      <c r="E15" s="25"/>
      <c r="F15" s="196"/>
      <c r="G15" s="6"/>
      <c r="H15" s="28"/>
      <c r="I15" s="147"/>
    </row>
    <row r="16" spans="1:9" s="13" customFormat="1" ht="12" customHeight="1">
      <c r="A16" s="7" t="s">
        <v>460</v>
      </c>
      <c r="B16" s="7"/>
      <c r="C16" s="7"/>
      <c r="D16" s="24"/>
      <c r="E16" s="25"/>
      <c r="F16" s="196"/>
      <c r="G16" s="6"/>
      <c r="H16" s="28"/>
      <c r="I16" s="147"/>
    </row>
    <row r="17" spans="1:9" s="13" customFormat="1" ht="12" customHeight="1">
      <c r="A17" s="31" t="s">
        <v>461</v>
      </c>
      <c r="B17" s="7"/>
      <c r="C17" s="7"/>
      <c r="D17" s="24"/>
      <c r="E17" s="25"/>
      <c r="F17" s="196"/>
      <c r="G17" s="6"/>
      <c r="H17" s="25"/>
      <c r="I17" s="147"/>
    </row>
    <row r="18" spans="1:9" s="13" customFormat="1" ht="12" customHeight="1">
      <c r="A18" s="22"/>
      <c r="B18" s="7"/>
      <c r="C18" s="7"/>
      <c r="D18" s="24"/>
      <c r="E18" s="25"/>
      <c r="F18" s="196"/>
      <c r="G18" s="6"/>
      <c r="H18" s="25"/>
      <c r="I18" s="147"/>
    </row>
    <row r="19" spans="1:9" s="13" customFormat="1" ht="12" customHeight="1">
      <c r="A19" s="22"/>
      <c r="B19" s="7"/>
      <c r="C19" s="7"/>
      <c r="D19" s="24"/>
      <c r="E19" s="25"/>
      <c r="F19" s="196"/>
      <c r="G19" s="6"/>
      <c r="H19" s="25"/>
      <c r="I19" s="147"/>
    </row>
    <row r="20" spans="1:9" s="13" customFormat="1" ht="12" customHeight="1">
      <c r="A20" s="22"/>
      <c r="B20" s="7"/>
      <c r="C20" s="7"/>
      <c r="D20" s="24"/>
      <c r="E20" s="25"/>
      <c r="F20" s="196"/>
      <c r="G20" s="6"/>
      <c r="H20" s="25"/>
      <c r="I20" s="147"/>
    </row>
    <row r="21" spans="1:9" s="13" customFormat="1" ht="12" customHeight="1">
      <c r="A21" s="22"/>
      <c r="B21" s="7"/>
      <c r="C21" s="7"/>
      <c r="D21" s="24"/>
      <c r="E21" s="25"/>
      <c r="F21" s="196"/>
      <c r="G21" s="6"/>
      <c r="H21" s="25"/>
      <c r="I21" s="147"/>
    </row>
    <row r="22" ht="12" customHeight="1"/>
    <row r="23" ht="12" customHeight="1"/>
    <row r="24" ht="12" customHeight="1"/>
    <row r="25" ht="12" customHeight="1"/>
    <row r="26" ht="12" customHeight="1"/>
  </sheetData>
  <mergeCells count="3">
    <mergeCell ref="A8:A9"/>
    <mergeCell ref="D8:E8"/>
    <mergeCell ref="G8:H8"/>
  </mergeCells>
  <printOptions/>
  <pageMargins left="0.5905511811023623" right="0.5905511811023623" top="0.1968503937007874" bottom="0.1968503937007874"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66"/>
  <sheetViews>
    <sheetView workbookViewId="0" topLeftCell="A27">
      <selection activeCell="C22" sqref="C22"/>
    </sheetView>
  </sheetViews>
  <sheetFormatPr defaultColWidth="9.140625" defaultRowHeight="12.75"/>
  <cols>
    <col min="1" max="1" width="5.00390625" style="22" customWidth="1"/>
    <col min="2" max="2" width="11.57421875" style="7" customWidth="1"/>
    <col min="3" max="3" width="42.140625" style="7" customWidth="1"/>
    <col min="4" max="4" width="9.28125" style="24" customWidth="1"/>
    <col min="5" max="5" width="9.28125" style="25" customWidth="1"/>
    <col min="6" max="6" width="21.8515625" style="196" customWidth="1"/>
    <col min="7" max="7" width="12.421875" style="6" customWidth="1"/>
    <col min="8" max="8" width="10.57421875" style="25" customWidth="1"/>
    <col min="9" max="9" width="11.8515625" style="109" customWidth="1"/>
    <col min="10" max="16384" width="11.8515625" style="7" customWidth="1"/>
  </cols>
  <sheetData>
    <row r="1" ht="13.5">
      <c r="I1" s="179" t="s">
        <v>621</v>
      </c>
    </row>
    <row r="2" ht="13.5">
      <c r="I2" s="179" t="s">
        <v>610</v>
      </c>
    </row>
    <row r="3" ht="13.5">
      <c r="I3" s="179" t="s">
        <v>622</v>
      </c>
    </row>
    <row r="4" spans="1:6" ht="12" customHeight="1">
      <c r="A4" s="2"/>
      <c r="B4" s="3"/>
      <c r="C4" s="71"/>
      <c r="D4" s="4"/>
      <c r="E4" s="57"/>
      <c r="F4" s="3"/>
    </row>
    <row r="5" spans="1:6" ht="12" customHeight="1">
      <c r="A5" s="1" t="s">
        <v>43</v>
      </c>
      <c r="B5" s="3"/>
      <c r="C5" s="3"/>
      <c r="D5" s="4"/>
      <c r="E5" s="57"/>
      <c r="F5" s="3"/>
    </row>
    <row r="6" spans="1:6" ht="12" customHeight="1">
      <c r="A6" s="1" t="s">
        <v>38</v>
      </c>
      <c r="B6" s="3"/>
      <c r="C6" s="3"/>
      <c r="D6" s="4"/>
      <c r="E6" s="57"/>
      <c r="F6" s="3"/>
    </row>
    <row r="7" spans="1:6" ht="12" customHeight="1" thickBot="1">
      <c r="A7" s="1"/>
      <c r="B7" s="3"/>
      <c r="C7" s="3"/>
      <c r="D7" s="4"/>
      <c r="E7" s="57"/>
      <c r="F7" s="3"/>
    </row>
    <row r="8" spans="1:9" ht="162">
      <c r="A8" s="331" t="s">
        <v>44</v>
      </c>
      <c r="B8" s="35" t="s">
        <v>45</v>
      </c>
      <c r="C8" s="35" t="s">
        <v>46</v>
      </c>
      <c r="D8" s="330" t="s">
        <v>457</v>
      </c>
      <c r="E8" s="330"/>
      <c r="F8" s="35" t="s">
        <v>47</v>
      </c>
      <c r="G8" s="333" t="s">
        <v>48</v>
      </c>
      <c r="H8" s="333"/>
      <c r="I8" s="285" t="s">
        <v>393</v>
      </c>
    </row>
    <row r="9" spans="1:9" ht="14.25" thickBot="1">
      <c r="A9" s="332"/>
      <c r="B9" s="171"/>
      <c r="C9" s="171"/>
      <c r="D9" s="169" t="s">
        <v>49</v>
      </c>
      <c r="E9" s="172" t="s">
        <v>50</v>
      </c>
      <c r="F9" s="190"/>
      <c r="G9" s="96" t="s">
        <v>49</v>
      </c>
      <c r="H9" s="297" t="s">
        <v>50</v>
      </c>
      <c r="I9" s="292"/>
    </row>
    <row r="10" spans="1:9" s="13" customFormat="1" ht="40.5">
      <c r="A10" s="128">
        <v>1</v>
      </c>
      <c r="B10" s="129" t="s">
        <v>547</v>
      </c>
      <c r="C10" s="130" t="s">
        <v>548</v>
      </c>
      <c r="D10" s="131">
        <v>3613.5</v>
      </c>
      <c r="E10" s="41">
        <f>D10*30.126</f>
        <v>108860.301</v>
      </c>
      <c r="F10" s="129" t="s">
        <v>549</v>
      </c>
      <c r="G10" s="131">
        <v>4214</v>
      </c>
      <c r="H10" s="41">
        <f>G10*30.126</f>
        <v>126950.964</v>
      </c>
      <c r="I10" s="129" t="s">
        <v>404</v>
      </c>
    </row>
    <row r="11" spans="1:9" s="13" customFormat="1" ht="162">
      <c r="A11" s="8">
        <v>2</v>
      </c>
      <c r="B11" s="9" t="s">
        <v>550</v>
      </c>
      <c r="C11" s="10" t="s">
        <v>658</v>
      </c>
      <c r="D11" s="12">
        <v>8617.82</v>
      </c>
      <c r="E11" s="26">
        <f aca="true" t="shared" si="0" ref="E11:E29">D11*30.126</f>
        <v>259620.44532</v>
      </c>
      <c r="F11" s="9" t="s">
        <v>551</v>
      </c>
      <c r="G11" s="12">
        <v>9705</v>
      </c>
      <c r="H11" s="26">
        <f aca="true" t="shared" si="1" ref="H11:H29">G11*30.126</f>
        <v>292372.83</v>
      </c>
      <c r="I11" s="9" t="s">
        <v>395</v>
      </c>
    </row>
    <row r="12" spans="1:9" s="16" customFormat="1" ht="165.75" customHeight="1">
      <c r="A12" s="8">
        <v>3</v>
      </c>
      <c r="B12" s="9" t="s">
        <v>552</v>
      </c>
      <c r="C12" s="14" t="s">
        <v>553</v>
      </c>
      <c r="D12" s="15">
        <v>684.23</v>
      </c>
      <c r="E12" s="26">
        <f t="shared" si="0"/>
        <v>20613.11298</v>
      </c>
      <c r="F12" s="201" t="s">
        <v>265</v>
      </c>
      <c r="G12" s="15">
        <v>1194</v>
      </c>
      <c r="H12" s="26">
        <f t="shared" si="1"/>
        <v>35970.444</v>
      </c>
      <c r="I12" s="9" t="s">
        <v>398</v>
      </c>
    </row>
    <row r="13" spans="1:9" s="16" customFormat="1" ht="127.5" customHeight="1">
      <c r="A13" s="8">
        <v>4</v>
      </c>
      <c r="B13" s="9" t="s">
        <v>554</v>
      </c>
      <c r="C13" s="14" t="s">
        <v>652</v>
      </c>
      <c r="D13" s="15">
        <v>6575.8</v>
      </c>
      <c r="E13" s="26">
        <f t="shared" si="0"/>
        <v>198102.55080000003</v>
      </c>
      <c r="F13" s="201" t="s">
        <v>555</v>
      </c>
      <c r="G13" s="15">
        <v>7689</v>
      </c>
      <c r="H13" s="26">
        <f t="shared" si="1"/>
        <v>231638.814</v>
      </c>
      <c r="I13" s="9" t="s">
        <v>395</v>
      </c>
    </row>
    <row r="14" spans="1:9" s="13" customFormat="1" ht="86.25" customHeight="1">
      <c r="A14" s="8">
        <v>5</v>
      </c>
      <c r="B14" s="9" t="s">
        <v>556</v>
      </c>
      <c r="C14" s="10" t="s">
        <v>557</v>
      </c>
      <c r="D14" s="12">
        <v>5655</v>
      </c>
      <c r="E14" s="26">
        <f t="shared" si="0"/>
        <v>170362.53</v>
      </c>
      <c r="F14" s="9" t="s">
        <v>574</v>
      </c>
      <c r="G14" s="12">
        <v>6208</v>
      </c>
      <c r="H14" s="26">
        <f t="shared" si="1"/>
        <v>187022.208</v>
      </c>
      <c r="I14" s="9" t="s">
        <v>399</v>
      </c>
    </row>
    <row r="15" spans="1:9" s="13" customFormat="1" ht="54">
      <c r="A15" s="8">
        <v>6</v>
      </c>
      <c r="B15" s="9" t="s">
        <v>552</v>
      </c>
      <c r="C15" s="10" t="s">
        <v>575</v>
      </c>
      <c r="D15" s="12">
        <v>426.03</v>
      </c>
      <c r="E15" s="26">
        <f t="shared" si="0"/>
        <v>12834.57978</v>
      </c>
      <c r="F15" s="9" t="s">
        <v>266</v>
      </c>
      <c r="G15" s="12">
        <v>936</v>
      </c>
      <c r="H15" s="26">
        <f t="shared" si="1"/>
        <v>28197.936</v>
      </c>
      <c r="I15" s="9" t="s">
        <v>398</v>
      </c>
    </row>
    <row r="16" spans="1:9" s="13" customFormat="1" ht="54">
      <c r="A16" s="8">
        <v>7</v>
      </c>
      <c r="B16" s="9" t="s">
        <v>6</v>
      </c>
      <c r="C16" s="10" t="s">
        <v>659</v>
      </c>
      <c r="D16" s="12">
        <v>4778.4</v>
      </c>
      <c r="E16" s="26">
        <f t="shared" si="0"/>
        <v>143954.0784</v>
      </c>
      <c r="F16" s="9" t="s">
        <v>267</v>
      </c>
      <c r="G16" s="12">
        <v>5562</v>
      </c>
      <c r="H16" s="26">
        <f t="shared" si="1"/>
        <v>167560.812</v>
      </c>
      <c r="I16" s="9" t="s">
        <v>405</v>
      </c>
    </row>
    <row r="17" spans="1:9" s="13" customFormat="1" ht="42" customHeight="1">
      <c r="A17" s="8">
        <v>8</v>
      </c>
      <c r="B17" s="9" t="s">
        <v>7</v>
      </c>
      <c r="C17" s="10" t="s">
        <v>8</v>
      </c>
      <c r="D17" s="12">
        <v>608.36</v>
      </c>
      <c r="E17" s="26">
        <f t="shared" si="0"/>
        <v>18327.45336</v>
      </c>
      <c r="F17" s="9" t="s">
        <v>9</v>
      </c>
      <c r="G17" s="12">
        <v>1228</v>
      </c>
      <c r="H17" s="26">
        <f t="shared" si="1"/>
        <v>36994.728</v>
      </c>
      <c r="I17" s="9" t="s">
        <v>398</v>
      </c>
    </row>
    <row r="18" spans="1:9" s="13" customFormat="1" ht="108">
      <c r="A18" s="8">
        <v>9</v>
      </c>
      <c r="B18" s="9" t="s">
        <v>552</v>
      </c>
      <c r="C18" s="10" t="s">
        <v>10</v>
      </c>
      <c r="D18" s="12">
        <v>3140.46</v>
      </c>
      <c r="E18" s="26">
        <f t="shared" si="0"/>
        <v>94609.49796000001</v>
      </c>
      <c r="F18" s="9" t="s">
        <v>268</v>
      </c>
      <c r="G18" s="12">
        <v>4220</v>
      </c>
      <c r="H18" s="26">
        <f t="shared" si="1"/>
        <v>127131.72</v>
      </c>
      <c r="I18" s="9" t="s">
        <v>404</v>
      </c>
    </row>
    <row r="19" spans="1:9" s="13" customFormat="1" ht="166.5" customHeight="1">
      <c r="A19" s="8">
        <v>10</v>
      </c>
      <c r="B19" s="9" t="s">
        <v>11</v>
      </c>
      <c r="C19" s="10" t="s">
        <v>660</v>
      </c>
      <c r="D19" s="12">
        <v>13679.93</v>
      </c>
      <c r="E19" s="26">
        <f t="shared" si="0"/>
        <v>412121.57118</v>
      </c>
      <c r="F19" s="9" t="s">
        <v>269</v>
      </c>
      <c r="G19" s="12">
        <v>29457</v>
      </c>
      <c r="H19" s="26">
        <f t="shared" si="1"/>
        <v>887421.582</v>
      </c>
      <c r="I19" s="9" t="s">
        <v>397</v>
      </c>
    </row>
    <row r="20" spans="1:9" s="13" customFormat="1" ht="108">
      <c r="A20" s="8">
        <v>11</v>
      </c>
      <c r="B20" s="9" t="s">
        <v>12</v>
      </c>
      <c r="C20" s="10" t="s">
        <v>661</v>
      </c>
      <c r="D20" s="12">
        <v>7758.29</v>
      </c>
      <c r="E20" s="26">
        <f>D20*30.126</f>
        <v>233726.24454</v>
      </c>
      <c r="F20" s="9" t="s">
        <v>270</v>
      </c>
      <c r="G20" s="12">
        <v>16630</v>
      </c>
      <c r="H20" s="26">
        <f>G20*30.126</f>
        <v>500995.38</v>
      </c>
      <c r="I20" s="9" t="s">
        <v>397</v>
      </c>
    </row>
    <row r="21" spans="1:9" s="13" customFormat="1" ht="108">
      <c r="A21" s="8">
        <v>12</v>
      </c>
      <c r="B21" s="9" t="s">
        <v>13</v>
      </c>
      <c r="C21" s="10" t="s">
        <v>638</v>
      </c>
      <c r="D21" s="12">
        <v>3158.67</v>
      </c>
      <c r="E21" s="26">
        <f t="shared" si="0"/>
        <v>95158.09242</v>
      </c>
      <c r="F21" s="9" t="s">
        <v>639</v>
      </c>
      <c r="G21" s="12">
        <v>3791</v>
      </c>
      <c r="H21" s="26">
        <f t="shared" si="1"/>
        <v>114207.666</v>
      </c>
      <c r="I21" s="9" t="s">
        <v>396</v>
      </c>
    </row>
    <row r="22" spans="1:9" s="13" customFormat="1" ht="231.75" customHeight="1">
      <c r="A22" s="8">
        <v>13</v>
      </c>
      <c r="B22" s="9" t="s">
        <v>391</v>
      </c>
      <c r="C22" s="10" t="s">
        <v>32</v>
      </c>
      <c r="D22" s="12">
        <v>21015.51</v>
      </c>
      <c r="E22" s="26">
        <f t="shared" si="0"/>
        <v>633113.25426</v>
      </c>
      <c r="F22" s="9" t="s">
        <v>640</v>
      </c>
      <c r="G22" s="12">
        <v>22205</v>
      </c>
      <c r="H22" s="26">
        <f t="shared" si="1"/>
        <v>668947.8300000001</v>
      </c>
      <c r="I22" s="9" t="s">
        <v>395</v>
      </c>
    </row>
    <row r="23" spans="1:9" s="13" customFormat="1" ht="54">
      <c r="A23" s="8">
        <v>14</v>
      </c>
      <c r="B23" s="9" t="s">
        <v>392</v>
      </c>
      <c r="C23" s="10" t="s">
        <v>653</v>
      </c>
      <c r="D23" s="12">
        <v>9037.18</v>
      </c>
      <c r="E23" s="26">
        <f t="shared" si="0"/>
        <v>272254.08468</v>
      </c>
      <c r="F23" s="9" t="s">
        <v>271</v>
      </c>
      <c r="G23" s="12">
        <v>9934</v>
      </c>
      <c r="H23" s="26">
        <f t="shared" si="1"/>
        <v>299271.684</v>
      </c>
      <c r="I23" s="9" t="s">
        <v>405</v>
      </c>
    </row>
    <row r="24" spans="1:9" s="13" customFormat="1" ht="170.25" customHeight="1">
      <c r="A24" s="8">
        <v>15</v>
      </c>
      <c r="B24" s="9" t="s">
        <v>641</v>
      </c>
      <c r="C24" s="10" t="s">
        <v>654</v>
      </c>
      <c r="D24" s="12">
        <v>1074.77</v>
      </c>
      <c r="E24" s="26">
        <f t="shared" si="0"/>
        <v>32378.52102</v>
      </c>
      <c r="F24" s="9" t="s">
        <v>272</v>
      </c>
      <c r="G24" s="12">
        <v>1942</v>
      </c>
      <c r="H24" s="26">
        <f t="shared" si="1"/>
        <v>58504.692</v>
      </c>
      <c r="I24" s="9" t="s">
        <v>407</v>
      </c>
    </row>
    <row r="25" spans="1:9" s="13" customFormat="1" ht="162">
      <c r="A25" s="8">
        <v>16</v>
      </c>
      <c r="B25" s="9" t="s">
        <v>642</v>
      </c>
      <c r="C25" s="10" t="s">
        <v>655</v>
      </c>
      <c r="D25" s="12">
        <v>24093.22</v>
      </c>
      <c r="E25" s="26">
        <f t="shared" si="0"/>
        <v>725832.3457200001</v>
      </c>
      <c r="F25" s="9" t="s">
        <v>643</v>
      </c>
      <c r="G25" s="12">
        <v>26435</v>
      </c>
      <c r="H25" s="26">
        <f t="shared" si="1"/>
        <v>796380.81</v>
      </c>
      <c r="I25" s="9" t="s">
        <v>395</v>
      </c>
    </row>
    <row r="26" spans="1:9" s="13" customFormat="1" ht="121.5">
      <c r="A26" s="8">
        <v>17</v>
      </c>
      <c r="B26" s="9" t="s">
        <v>644</v>
      </c>
      <c r="C26" s="10" t="s">
        <v>656</v>
      </c>
      <c r="D26" s="12">
        <v>22484.4</v>
      </c>
      <c r="E26" s="26">
        <f t="shared" si="0"/>
        <v>677365.0344000001</v>
      </c>
      <c r="F26" s="9" t="s">
        <v>645</v>
      </c>
      <c r="G26" s="12">
        <v>23466</v>
      </c>
      <c r="H26" s="26">
        <f t="shared" si="1"/>
        <v>706936.716</v>
      </c>
      <c r="I26" s="9" t="s">
        <v>395</v>
      </c>
    </row>
    <row r="27" spans="1:9" s="13" customFormat="1" ht="148.5">
      <c r="A27" s="8">
        <v>18</v>
      </c>
      <c r="B27" s="9" t="s">
        <v>646</v>
      </c>
      <c r="C27" s="10" t="s">
        <v>33</v>
      </c>
      <c r="D27" s="12">
        <v>13673.04</v>
      </c>
      <c r="E27" s="26">
        <f t="shared" si="0"/>
        <v>411914.00304000004</v>
      </c>
      <c r="F27" s="9" t="s">
        <v>647</v>
      </c>
      <c r="G27" s="12">
        <v>14610</v>
      </c>
      <c r="H27" s="26">
        <f t="shared" si="1"/>
        <v>440140.86000000004</v>
      </c>
      <c r="I27" s="9" t="s">
        <v>395</v>
      </c>
    </row>
    <row r="28" spans="1:9" s="13" customFormat="1" ht="40.5" customHeight="1">
      <c r="A28" s="8">
        <v>19</v>
      </c>
      <c r="B28" s="9" t="s">
        <v>648</v>
      </c>
      <c r="C28" s="10" t="s">
        <v>657</v>
      </c>
      <c r="D28" s="12">
        <v>779.18</v>
      </c>
      <c r="E28" s="26">
        <f t="shared" si="0"/>
        <v>23473.57668</v>
      </c>
      <c r="F28" s="9" t="s">
        <v>649</v>
      </c>
      <c r="G28" s="12">
        <v>1429.4</v>
      </c>
      <c r="H28" s="26">
        <f t="shared" si="1"/>
        <v>43062.104400000004</v>
      </c>
      <c r="I28" s="9" t="s">
        <v>408</v>
      </c>
    </row>
    <row r="29" spans="1:9" s="13" customFormat="1" ht="135.75" thickBot="1">
      <c r="A29" s="8">
        <v>20</v>
      </c>
      <c r="B29" s="9" t="s">
        <v>650</v>
      </c>
      <c r="C29" s="19" t="s">
        <v>651</v>
      </c>
      <c r="D29" s="20">
        <v>19079.27</v>
      </c>
      <c r="E29" s="27">
        <f t="shared" si="0"/>
        <v>574782.08802</v>
      </c>
      <c r="F29" s="18" t="s">
        <v>273</v>
      </c>
      <c r="G29" s="20">
        <v>19613</v>
      </c>
      <c r="H29" s="27">
        <f t="shared" si="1"/>
        <v>590861.238</v>
      </c>
      <c r="I29" s="9" t="s">
        <v>396</v>
      </c>
    </row>
    <row r="30" spans="1:9" s="13" customFormat="1" ht="15" customHeight="1" thickBot="1">
      <c r="A30" s="31"/>
      <c r="B30" s="44"/>
      <c r="C30" s="78" t="s">
        <v>75</v>
      </c>
      <c r="D30" s="79"/>
      <c r="E30" s="91"/>
      <c r="F30" s="198"/>
      <c r="G30" s="68">
        <f>SUM(G10:G29)</f>
        <v>210468.4</v>
      </c>
      <c r="H30" s="81">
        <f>G30*30.126</f>
        <v>6340571.0184</v>
      </c>
      <c r="I30" s="109"/>
    </row>
    <row r="31" spans="1:9" s="13" customFormat="1" ht="15" customHeight="1">
      <c r="A31" s="30" t="s">
        <v>458</v>
      </c>
      <c r="B31" s="53"/>
      <c r="C31" s="7"/>
      <c r="D31" s="24"/>
      <c r="E31" s="25"/>
      <c r="F31" s="196"/>
      <c r="G31" s="6"/>
      <c r="H31" s="28"/>
      <c r="I31" s="109"/>
    </row>
    <row r="32" spans="1:9" s="13" customFormat="1" ht="15" customHeight="1">
      <c r="A32" s="22" t="s">
        <v>459</v>
      </c>
      <c r="B32" s="53"/>
      <c r="C32" s="7"/>
      <c r="D32" s="24"/>
      <c r="E32" s="25"/>
      <c r="F32" s="196"/>
      <c r="G32" s="6"/>
      <c r="H32" s="28"/>
      <c r="I32" s="109"/>
    </row>
    <row r="33" spans="1:9" s="13" customFormat="1" ht="15" customHeight="1">
      <c r="A33" s="7" t="s">
        <v>460</v>
      </c>
      <c r="B33" s="54"/>
      <c r="C33" s="7"/>
      <c r="D33" s="24"/>
      <c r="E33" s="25"/>
      <c r="F33" s="196"/>
      <c r="G33" s="6"/>
      <c r="H33" s="28"/>
      <c r="I33" s="109"/>
    </row>
    <row r="34" spans="1:9" s="13" customFormat="1" ht="15" customHeight="1">
      <c r="A34" s="31" t="s">
        <v>461</v>
      </c>
      <c r="B34" s="54"/>
      <c r="C34" s="7"/>
      <c r="D34" s="24"/>
      <c r="E34" s="25"/>
      <c r="F34" s="196"/>
      <c r="G34" s="6"/>
      <c r="H34" s="25"/>
      <c r="I34" s="109"/>
    </row>
    <row r="35" spans="1:9" s="13" customFormat="1" ht="15" customHeight="1">
      <c r="A35" s="31"/>
      <c r="B35" s="54"/>
      <c r="C35" s="7"/>
      <c r="D35" s="24"/>
      <c r="E35" s="25"/>
      <c r="F35" s="196"/>
      <c r="G35" s="6"/>
      <c r="H35" s="25"/>
      <c r="I35" s="109"/>
    </row>
    <row r="36" spans="1:9" s="13" customFormat="1" ht="15" customHeight="1">
      <c r="A36" s="31"/>
      <c r="B36" s="54"/>
      <c r="C36" s="7"/>
      <c r="D36" s="24"/>
      <c r="E36" s="25"/>
      <c r="F36" s="196"/>
      <c r="G36" s="6"/>
      <c r="H36" s="25"/>
      <c r="I36" s="109"/>
    </row>
    <row r="37" spans="1:9" s="13" customFormat="1" ht="15" customHeight="1">
      <c r="A37" s="31"/>
      <c r="B37" s="54"/>
      <c r="C37" s="7"/>
      <c r="D37" s="24"/>
      <c r="E37" s="25"/>
      <c r="F37" s="196"/>
      <c r="G37" s="6"/>
      <c r="H37" s="25"/>
      <c r="I37" s="109"/>
    </row>
    <row r="38" spans="1:2" ht="13.5">
      <c r="A38" s="31"/>
      <c r="B38" s="54"/>
    </row>
    <row r="39" spans="1:2" ht="13.5">
      <c r="A39" s="31"/>
      <c r="B39" s="54"/>
    </row>
    <row r="40" spans="1:2" ht="13.5">
      <c r="A40" s="31"/>
      <c r="B40" s="54"/>
    </row>
    <row r="41" spans="1:2" ht="13.5">
      <c r="A41" s="31"/>
      <c r="B41" s="54"/>
    </row>
    <row r="42" spans="1:2" ht="13.5">
      <c r="A42" s="31"/>
      <c r="B42" s="54"/>
    </row>
    <row r="43" spans="1:2" ht="13.5">
      <c r="A43" s="31"/>
      <c r="B43" s="54"/>
    </row>
    <row r="44" spans="1:2" ht="13.5">
      <c r="A44" s="31"/>
      <c r="B44" s="54"/>
    </row>
    <row r="45" spans="1:2" ht="13.5">
      <c r="A45" s="31"/>
      <c r="B45" s="54"/>
    </row>
    <row r="46" spans="1:2" ht="13.5">
      <c r="A46" s="31"/>
      <c r="B46" s="54"/>
    </row>
    <row r="47" spans="1:2" ht="13.5">
      <c r="A47" s="31"/>
      <c r="B47" s="54"/>
    </row>
    <row r="48" spans="1:2" ht="13.5">
      <c r="A48" s="31"/>
      <c r="B48" s="54"/>
    </row>
    <row r="49" spans="1:2" ht="13.5">
      <c r="A49" s="31"/>
      <c r="B49" s="54"/>
    </row>
    <row r="50" spans="1:2" ht="13.5">
      <c r="A50" s="31"/>
      <c r="B50" s="54"/>
    </row>
    <row r="51" spans="1:2" ht="13.5">
      <c r="A51" s="31"/>
      <c r="B51" s="54"/>
    </row>
    <row r="52" spans="1:2" ht="13.5">
      <c r="A52" s="31"/>
      <c r="B52" s="54"/>
    </row>
    <row r="53" spans="1:2" ht="13.5">
      <c r="A53" s="31"/>
      <c r="B53" s="54"/>
    </row>
    <row r="54" spans="1:2" ht="13.5">
      <c r="A54" s="31"/>
      <c r="B54" s="54"/>
    </row>
    <row r="55" spans="1:2" ht="13.5">
      <c r="A55" s="31"/>
      <c r="B55" s="54"/>
    </row>
    <row r="56" spans="1:2" ht="13.5">
      <c r="A56" s="31"/>
      <c r="B56" s="54"/>
    </row>
    <row r="57" spans="1:2" ht="13.5">
      <c r="A57" s="31"/>
      <c r="B57" s="54"/>
    </row>
    <row r="58" spans="1:2" ht="13.5">
      <c r="A58" s="31"/>
      <c r="B58" s="54"/>
    </row>
    <row r="59" spans="1:2" ht="13.5">
      <c r="A59" s="55"/>
      <c r="B59" s="54"/>
    </row>
    <row r="60" spans="1:2" ht="13.5">
      <c r="A60" s="55"/>
      <c r="B60" s="54"/>
    </row>
    <row r="61" spans="1:2" ht="13.5">
      <c r="A61" s="55"/>
      <c r="B61" s="54"/>
    </row>
    <row r="62" spans="1:2" ht="13.5">
      <c r="A62" s="55"/>
      <c r="B62" s="54"/>
    </row>
    <row r="63" spans="1:2" ht="13.5">
      <c r="A63" s="55"/>
      <c r="B63" s="54"/>
    </row>
    <row r="64" spans="1:2" ht="13.5">
      <c r="A64" s="55"/>
      <c r="B64" s="54"/>
    </row>
    <row r="65" spans="1:2" ht="13.5">
      <c r="A65" s="55"/>
      <c r="B65" s="54"/>
    </row>
    <row r="66" spans="1:2" ht="13.5">
      <c r="A66" s="55"/>
      <c r="B66" s="54"/>
    </row>
  </sheetData>
  <mergeCells count="3">
    <mergeCell ref="A8:A9"/>
    <mergeCell ref="D8:E8"/>
    <mergeCell ref="G8:H8"/>
  </mergeCells>
  <printOptions/>
  <pageMargins left="0.5905511811023623" right="0.5905511811023623" top="0.1968503937007874"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lucia.olvecka</dc:creator>
  <cp:keywords/>
  <dc:description/>
  <cp:lastModifiedBy>stanislava.kovanicov</cp:lastModifiedBy>
  <cp:lastPrinted>2010-02-18T14:19:46Z</cp:lastPrinted>
  <dcterms:created xsi:type="dcterms:W3CDTF">2010-01-05T09:56:29Z</dcterms:created>
  <dcterms:modified xsi:type="dcterms:W3CDTF">2010-02-19T12:05:53Z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1051</vt:i4>
  </property>
</Properties>
</file>