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963" activeTab="3"/>
  </bookViews>
  <sheets>
    <sheet name="tabuľka č.1a k  prílohe č.12" sheetId="1" r:id="rId1"/>
    <sheet name="tabuľka č. 1b k prílohe č.12" sheetId="2" r:id="rId2"/>
    <sheet name="tabuľka č. 1c k prílohe 12 " sheetId="3" r:id="rId3"/>
    <sheet name="tabuľka č. 1d k prílohe 12" sheetId="4" r:id="rId4"/>
    <sheet name="tabuľka č.1e k prílohe 12" sheetId="5" r:id="rId5"/>
    <sheet name="tabuľka č. 1f k _prílohe 12" sheetId="6" r:id="rId6"/>
    <sheet name="tabuľkač. 1g_k prílohe 12" sheetId="7" r:id="rId7"/>
    <sheet name="tabuľka č.1h_k prílohe 12" sheetId="8" r:id="rId8"/>
    <sheet name="tabuľka č. 1.i_k prílohe 12" sheetId="9" r:id="rId9"/>
  </sheets>
  <definedNames>
    <definedName name="_xlnm.Print_Area" localSheetId="8">'tabuľka č. 1.i_k prílohe 12'!$A$1:$O$56</definedName>
  </definedNames>
  <calcPr fullCalcOnLoad="1"/>
</workbook>
</file>

<file path=xl/sharedStrings.xml><?xml version="1.0" encoding="utf-8"?>
<sst xmlns="http://schemas.openxmlformats.org/spreadsheetml/2006/main" count="569" uniqueCount="385">
  <si>
    <t>*/ Rok 2002 - pred zaúčtovaním opravnej položky k pohľadávke voči štátu za roky 1994-2001</t>
  </si>
  <si>
    <t xml:space="preserve">Dátum podpisu </t>
  </si>
  <si>
    <t xml:space="preserve">Dátum čerpania úveru </t>
  </si>
  <si>
    <t>Dátum splatnosti úveru</t>
  </si>
  <si>
    <t>Mena</t>
  </si>
  <si>
    <t>Výška úveru</t>
  </si>
  <si>
    <t>Úroková sadzba</t>
  </si>
  <si>
    <t>Sankčný úrok</t>
  </si>
  <si>
    <t>Kurz</t>
  </si>
  <si>
    <t>Splácanie istiny</t>
  </si>
  <si>
    <t>Platba úrokov</t>
  </si>
  <si>
    <t>v CM (tis.)</t>
  </si>
  <si>
    <t>v Sk (tis.)</t>
  </si>
  <si>
    <t>3.8.99; 19.4.00; 16.3.01</t>
  </si>
  <si>
    <t>EUR</t>
  </si>
  <si>
    <t>5,05%, 5,29% a 5,66%</t>
  </si>
  <si>
    <t>polročne- od 15.9.2004</t>
  </si>
  <si>
    <t>polročne-od 15.9.99</t>
  </si>
  <si>
    <t>DePfa II.</t>
  </si>
  <si>
    <t>20.3.00; 26.4.00</t>
  </si>
  <si>
    <t>3M E+3,25%</t>
  </si>
  <si>
    <t>polročne od.15.12.2002</t>
  </si>
  <si>
    <t>27.4.2000,potom qvartálne k 15.</t>
  </si>
  <si>
    <t>30.5. a 28.9.00</t>
  </si>
  <si>
    <t xml:space="preserve">Vypovedanie </t>
  </si>
  <si>
    <t>jednorázovo k 30.5.2007</t>
  </si>
  <si>
    <t xml:space="preserve">ročne - od 30.5.2001 </t>
  </si>
  <si>
    <t>SKK</t>
  </si>
  <si>
    <t>jednorazovo k 12.6.2014</t>
  </si>
  <si>
    <t>polročne - od 12.12.2002</t>
  </si>
  <si>
    <t xml:space="preserve"> 6MB+0,47%</t>
  </si>
  <si>
    <t>Tatra banka</t>
  </si>
  <si>
    <t>od 7.6. priebežne</t>
  </si>
  <si>
    <t>3 MB +1,00%</t>
  </si>
  <si>
    <t>3M B +4,00%</t>
  </si>
  <si>
    <t>qvartálne k 31., od 31.5.2004</t>
  </si>
  <si>
    <t>qvartálne k 31., od 31.8.2001</t>
  </si>
  <si>
    <t>od 20.6. priebežne</t>
  </si>
  <si>
    <t>3M B +2,50%</t>
  </si>
  <si>
    <t>qvartálne k 20., od 20.9.2004</t>
  </si>
  <si>
    <t>mesačne k 31.</t>
  </si>
  <si>
    <t>Ľudová banka</t>
  </si>
  <si>
    <t>od 3.5. priebežne</t>
  </si>
  <si>
    <t>6 MB +0,50%</t>
  </si>
  <si>
    <t>6 MB +1,50%</t>
  </si>
  <si>
    <t>qvartálne k 20., od 20.6.2006</t>
  </si>
  <si>
    <t>qvartálne k 31., od 30.6.2002</t>
  </si>
  <si>
    <t>od 31.12. priebežne</t>
  </si>
  <si>
    <t>3 MB +0,30%</t>
  </si>
  <si>
    <t>3 MB +4,30%</t>
  </si>
  <si>
    <t>qvartálne k 20., od 20.12.2005</t>
  </si>
  <si>
    <t>qvartálne k 31., od 31.3.2003</t>
  </si>
  <si>
    <t>Tatra banka + Slovenská banka</t>
  </si>
  <si>
    <t>od 9.9. priežne</t>
  </si>
  <si>
    <t>3 MB +0,39%</t>
  </si>
  <si>
    <t>3 MB +4,00%</t>
  </si>
  <si>
    <t>qvartálne k 3., od 3.9.2005</t>
  </si>
  <si>
    <t>qvartálne k 3., od 3.3.2003</t>
  </si>
  <si>
    <t>Prehľad úverov so štátnou zárukou - parametre úverov</t>
  </si>
  <si>
    <t>Prehľad štruktúry pohľadávky vo väzbe na neuznané náklady ŽDC</t>
  </si>
  <si>
    <t xml:space="preserve">          - z toho ENN za použitie ŽDC</t>
  </si>
  <si>
    <t>Spolu pohľadávka</t>
  </si>
  <si>
    <t>Finančné výnosy</t>
  </si>
  <si>
    <t>Neuhradená istina k 31.12.2002</t>
  </si>
  <si>
    <t>* - údaje za rok 2001 obsahujú osobnú dopravu vykonávanú na báze zmluvy (tj. bez EC, IC vlakov)</t>
  </si>
  <si>
    <t>BANKA</t>
  </si>
  <si>
    <t>Európska investičná banka</t>
  </si>
  <si>
    <t>Istrobanka</t>
  </si>
  <si>
    <t>J.P.Morgan  (Deutsche Bank)</t>
  </si>
  <si>
    <t>VÚB</t>
  </si>
  <si>
    <t xml:space="preserve">J.P.Morgan + Tatra banka </t>
  </si>
  <si>
    <t>ČSOB</t>
  </si>
  <si>
    <t>Vývoj majetkových bilanciíí v rokoch 1994 - 2002</t>
  </si>
  <si>
    <t>(v tis. Sk)</t>
  </si>
  <si>
    <t>Stav k 31.12.1994</t>
  </si>
  <si>
    <t>Stav k 31.12.1995</t>
  </si>
  <si>
    <t>Stav k 31.12.1996</t>
  </si>
  <si>
    <t>Stav k 31.12.1997</t>
  </si>
  <si>
    <t>Stav k 31.12.1998</t>
  </si>
  <si>
    <t>Stav k 31.12.1999</t>
  </si>
  <si>
    <t>Stav k 31.12.2000</t>
  </si>
  <si>
    <t>Stav k 31.12.2001</t>
  </si>
  <si>
    <t>Stav k 1.1.2002</t>
  </si>
  <si>
    <t>AKTÍVA CELKOM</t>
  </si>
  <si>
    <t>Stále aktíva</t>
  </si>
  <si>
    <t>NIM</t>
  </si>
  <si>
    <t>HIM</t>
  </si>
  <si>
    <t>Finančné investície</t>
  </si>
  <si>
    <t>Obežné aktíva</t>
  </si>
  <si>
    <t>Zásoby</t>
  </si>
  <si>
    <t>Dlhodobé pohľadávky</t>
  </si>
  <si>
    <t>Krátkodobé pohľadávky</t>
  </si>
  <si>
    <t>Finančný majetok</t>
  </si>
  <si>
    <t>Ostatné aktíva</t>
  </si>
  <si>
    <t>PASÍVA CELKOM</t>
  </si>
  <si>
    <t>Vlastné imanie</t>
  </si>
  <si>
    <t>Základné imanie</t>
  </si>
  <si>
    <t>Kapitálové fondy</t>
  </si>
  <si>
    <t>Fondy zo zisku</t>
  </si>
  <si>
    <t>HV min. rokov</t>
  </si>
  <si>
    <t>HV bež. obdobia</t>
  </si>
  <si>
    <t>Cudzie zdroje</t>
  </si>
  <si>
    <t>Rezervy</t>
  </si>
  <si>
    <t>Dlhodobé záväzky</t>
  </si>
  <si>
    <t>Krátkodobé záväzky</t>
  </si>
  <si>
    <t>Bank. úvery a výpomoci</t>
  </si>
  <si>
    <t>Ostatné pasíva</t>
  </si>
  <si>
    <t>V roku 1994 je uvedené rozdielne HV v súvahe ako vo výsledovke.</t>
  </si>
  <si>
    <t>Rozdiel - z titulu HV ŽOS, ktoré boli k 1.10.1994 od ŽSR odčlenené.</t>
  </si>
  <si>
    <t>Výkazy ziskov a strát za roky 1994 - 2002</t>
  </si>
  <si>
    <t>Rok 1994</t>
  </si>
  <si>
    <t>Rok 1995</t>
  </si>
  <si>
    <t>Rok 1996</t>
  </si>
  <si>
    <t>Rok 1997</t>
  </si>
  <si>
    <t>Rok 1998</t>
  </si>
  <si>
    <t>Rok 1999</t>
  </si>
  <si>
    <t>Rok 2000</t>
  </si>
  <si>
    <t>Rok 2001</t>
  </si>
  <si>
    <t>Rok 2002</t>
  </si>
  <si>
    <t>Tržby za predaj tovaru</t>
  </si>
  <si>
    <t>Náklady na predaj tovaru</t>
  </si>
  <si>
    <t>Obchodná marža</t>
  </si>
  <si>
    <t>Tržby prevádzkové</t>
  </si>
  <si>
    <t>Predaj výrobkov a služieb</t>
  </si>
  <si>
    <t>Zmena stavu nedok. výroby</t>
  </si>
  <si>
    <t>Aktivácia</t>
  </si>
  <si>
    <t>Výrobná spotreba</t>
  </si>
  <si>
    <t>Spotr.materiálu a energie</t>
  </si>
  <si>
    <t>Služby</t>
  </si>
  <si>
    <t>Pridaná hodnota</t>
  </si>
  <si>
    <t>Osobné náklady</t>
  </si>
  <si>
    <t>Dane a poplatky</t>
  </si>
  <si>
    <t>Odpisy</t>
  </si>
  <si>
    <t>Tržby z predaja HIM a mater.</t>
  </si>
  <si>
    <t>Zost.cena pred.HIM a mater.</t>
  </si>
  <si>
    <t>Tvorba rezerv a čas.rozlíšenia</t>
  </si>
  <si>
    <t>Zúčt. rezerv a čas.rozlíšenia</t>
  </si>
  <si>
    <t>Zúčt.oprav.polož.do výnosov</t>
  </si>
  <si>
    <t>Zúčt.oprav.polož.do nákladov</t>
  </si>
  <si>
    <t>Ostatné prev. náklady</t>
  </si>
  <si>
    <t>Ostatné prev. výnosy</t>
  </si>
  <si>
    <t>Prevádzkové výnosy spolu</t>
  </si>
  <si>
    <t>Prevádzkové náklady spolu</t>
  </si>
  <si>
    <t>Prevádzkový hosp.výsledok</t>
  </si>
  <si>
    <t>Finančné náklady celkom</t>
  </si>
  <si>
    <t>z toho :  úroky</t>
  </si>
  <si>
    <t xml:space="preserve">              iné fin.nákl.</t>
  </si>
  <si>
    <t>Hosp. výsl.z fin.operácií</t>
  </si>
  <si>
    <t>Daň z príjmu</t>
  </si>
  <si>
    <t>Hosp.výsl. za bežnú činnosť</t>
  </si>
  <si>
    <t>Mimoriadne výnosy</t>
  </si>
  <si>
    <t>Mimoriadne náklady</t>
  </si>
  <si>
    <t>Daň z príjmov z mimor. čin.</t>
  </si>
  <si>
    <t>Prehľad úverov bez štátnej záruky - parametre úverov</t>
  </si>
  <si>
    <t>Depfa Investment Bank (III)</t>
  </si>
  <si>
    <t>Tatra banka - kontokorent</t>
  </si>
  <si>
    <t>PKB - kontokorent</t>
  </si>
  <si>
    <t>Unibanka - kontokorent</t>
  </si>
  <si>
    <t>Poštová banka</t>
  </si>
  <si>
    <t>Citibank</t>
  </si>
  <si>
    <t>ATS</t>
  </si>
  <si>
    <t>indiv.</t>
  </si>
  <si>
    <t>polročne- k 23., od 23.6.1997</t>
  </si>
  <si>
    <t>qvartálne k 31.</t>
  </si>
  <si>
    <t>EX</t>
  </si>
  <si>
    <t>qvartálne k 25., od 25.12.2000</t>
  </si>
  <si>
    <t>mesačne k 25.</t>
  </si>
  <si>
    <t>6ME+3,00%</t>
  </si>
  <si>
    <t>polročne- od 13.12.2002</t>
  </si>
  <si>
    <t>polročne - od 13.6.2002</t>
  </si>
  <si>
    <t>kontokorent</t>
  </si>
  <si>
    <t>mesačne k 01.</t>
  </si>
  <si>
    <t>1MB+7,50%</t>
  </si>
  <si>
    <t>mesačne od 25.01.2002</t>
  </si>
  <si>
    <t>qvartálne k 20., od 20.6.1998</t>
  </si>
  <si>
    <t>mesačne k 31., od 31.3.98</t>
  </si>
  <si>
    <t>28.10. a 31.12.02</t>
  </si>
  <si>
    <t>jednorazovo k 31.12.2002</t>
  </si>
  <si>
    <t>1MB+5,00%</t>
  </si>
  <si>
    <t>mesačne od 25.10.2002</t>
  </si>
  <si>
    <t>jednorazovo 31.12.2002</t>
  </si>
  <si>
    <t>m - k 31.</t>
  </si>
  <si>
    <t>1MB +4,80%</t>
  </si>
  <si>
    <t>mesačne od 20.02.2003</t>
  </si>
  <si>
    <t>m - k 31., od 31.01.2003</t>
  </si>
  <si>
    <t>I</t>
  </si>
  <si>
    <t>I+P</t>
  </si>
  <si>
    <t>P</t>
  </si>
  <si>
    <r>
      <t>Poznámka</t>
    </r>
    <r>
      <rPr>
        <i/>
        <sz val="8"/>
        <rFont val="Times New Roman CE"/>
        <family val="1"/>
      </rPr>
      <t>: I - investičný, P - prevádzký účel</t>
    </r>
  </si>
  <si>
    <t>Mimoriadny hosp.výsledok</t>
  </si>
  <si>
    <t>Výnosy celkom</t>
  </si>
  <si>
    <t>Náklady celkom</t>
  </si>
  <si>
    <t>Hospodársky výsledok</t>
  </si>
  <si>
    <t>Finančná a ekonomická analýza za roky 1994 - 2002</t>
  </si>
  <si>
    <t>Ukazovatele zadĺženosti</t>
  </si>
  <si>
    <t>Koeficient samofinancovania (v %)</t>
  </si>
  <si>
    <t>nad 30 %</t>
  </si>
  <si>
    <t>Miera zadĺženosti vlast. imania (v %)</t>
  </si>
  <si>
    <t>do 50 %</t>
  </si>
  <si>
    <t>Úrokové zaťaženie (v %)</t>
  </si>
  <si>
    <t>10 až 15 %</t>
  </si>
  <si>
    <t>Celková úverová zadĺženosť (v %)</t>
  </si>
  <si>
    <t>&lt; 50 %</t>
  </si>
  <si>
    <t>Ukazovatele aktivity</t>
  </si>
  <si>
    <t>Priemerná doba inkasa pohľadávok (d)</t>
  </si>
  <si>
    <t>&lt; 30 dní</t>
  </si>
  <si>
    <t>Doba obratu zásob (d)</t>
  </si>
  <si>
    <t>nie rast</t>
  </si>
  <si>
    <t>Doba splácania kr. záväzkov (d)</t>
  </si>
  <si>
    <t>Ukazovatele likvidity</t>
  </si>
  <si>
    <t>Likvidita 1. stupňa - pohotová</t>
  </si>
  <si>
    <t>0,2 - 1,1</t>
  </si>
  <si>
    <t>Likvidita 2. stupňa - bežná</t>
  </si>
  <si>
    <t>1,0 - 1,5</t>
  </si>
  <si>
    <t>Likvidita 3. stupňa - celková</t>
  </si>
  <si>
    <t>1,5 - 2,5</t>
  </si>
  <si>
    <t>Ukazovatele rentability</t>
  </si>
  <si>
    <t>Rentabilita celk. zdrojov - ROA (v %)</t>
  </si>
  <si>
    <t>&gt; 15 %</t>
  </si>
  <si>
    <t>Rentabilita vlast. zdrojov - ROE (v %)</t>
  </si>
  <si>
    <t>&gt; ROA</t>
  </si>
  <si>
    <t>Rentabilita cudzích zdrojov (v %)</t>
  </si>
  <si>
    <t>&lt; ROA</t>
  </si>
  <si>
    <t>Ukazovatele produktivity</t>
  </si>
  <si>
    <t>Produktivita práce z výnosov</t>
  </si>
  <si>
    <t>rast</t>
  </si>
  <si>
    <t>Produktivita práce z prid. hodnoty</t>
  </si>
  <si>
    <t>Produktivita práce z výkonov (vlkm)</t>
  </si>
  <si>
    <t>Ukazovatele nákladovosti</t>
  </si>
  <si>
    <t>Nákladovosť (v %)</t>
  </si>
  <si>
    <t>&lt; 100 %</t>
  </si>
  <si>
    <t>Mzdová náročnosť (v %)</t>
  </si>
  <si>
    <t>Ďalšie vybrané ukazovatele</t>
  </si>
  <si>
    <t>Priem. prepoč. stav. zamestnancov</t>
  </si>
  <si>
    <t>Priem. mzda skutoč.vypl.</t>
  </si>
  <si>
    <t>Medziročný nárast priem. mzdy (v %)</t>
  </si>
  <si>
    <t>&lt; rast PP z PH</t>
  </si>
  <si>
    <t>Medziročný index prod. práce z PH (v %)</t>
  </si>
  <si>
    <t>Výkony vo vlkm</t>
  </si>
  <si>
    <t>2001*</t>
  </si>
  <si>
    <t>Skutočné náklady hlavnej činnosti</t>
  </si>
  <si>
    <t>EON podľa ŽSR</t>
  </si>
  <si>
    <t>EON po audite E&amp;Y, PWC</t>
  </si>
  <si>
    <t>Rozdiel (t.j. korekcia výšky EON)</t>
  </si>
  <si>
    <t>Tržby z prepravy</t>
  </si>
  <si>
    <t>Úhrada zo ŠR - záloha</t>
  </si>
  <si>
    <t>Ostatné tržby</t>
  </si>
  <si>
    <t>Tržby celkom</t>
  </si>
  <si>
    <t>Pohľadávky voči štátu</t>
  </si>
  <si>
    <t>Náklady mimo ZVVZ (KF, nezahrnuté, ENN)</t>
  </si>
  <si>
    <t>Tržby mimo ZVVZ (z KF)</t>
  </si>
  <si>
    <t>z toho k 31.1.2002 uhradené</t>
  </si>
  <si>
    <t>z toho vklad k 31.12.2001 do ŽS, a.s.</t>
  </si>
  <si>
    <t>Príslušenstvo k 31.12.2002</t>
  </si>
  <si>
    <t>Ekonomicky neoprávnené náklady po audite</t>
  </si>
  <si>
    <t>Rok</t>
  </si>
  <si>
    <t>Inflácia</t>
  </si>
  <si>
    <t>Stav k 31.12.2002</t>
  </si>
  <si>
    <t xml:space="preserve">EON         </t>
  </si>
  <si>
    <t xml:space="preserve">Záloha ŠR    </t>
  </si>
  <si>
    <t>Dlžná istina</t>
  </si>
  <si>
    <t>Úhrada z mimorozp. zdrojov</t>
  </si>
  <si>
    <t>Uhradená dlžná istina v roku1999</t>
  </si>
  <si>
    <t>Uhradená dlžná istina v roku2000</t>
  </si>
  <si>
    <t>Uhradená dlžná istina v roku2001</t>
  </si>
  <si>
    <t>Nezaplatená dlžná istina k 31.12.2001</t>
  </si>
  <si>
    <t>Nezaplatená dlžná istina k 01.01.2002</t>
  </si>
  <si>
    <t>Uhradená dlžná istina v roku2002</t>
  </si>
  <si>
    <t>(rok)</t>
  </si>
  <si>
    <t>(tis. Sk)</t>
  </si>
  <si>
    <t>Spolu</t>
  </si>
  <si>
    <t>Prehľad pohľadávky za výkony vo verejnom záujme k 31.12.2002</t>
  </si>
  <si>
    <t>D.</t>
  </si>
  <si>
    <t>Pohľadávka podľa bodu C. očistená o úhradu z FNM prijatej 31.01.2003</t>
  </si>
  <si>
    <t>D.   Celková pohľadávka očistená o výšku prijatej platby z FNM (1 000 000 tis. Sk) k 31.01.2003 ako dočerpanie úhrady starých dlhov podľa Uzn. vlády SR č. 1092/2002</t>
  </si>
  <si>
    <t>A.   Celková pohľadávka po zohľadnení výšky istíny pohľadávky za roky 1997 a2000 (1 964 246 tis. Sk) vloženej do ŽS, a.s. a došlých úhrad zo strany štátu v rokoch 1999-2002</t>
  </si>
  <si>
    <t>C.   Celková pohľadávka očistená o výšku zúčt. dohad. položky aktívnej (1 520 270 tis. Sk) predstavujúcu predpokladanú výšku pohľadávky za výkony vo VVZ podľa Zmluvy na r.2002</t>
  </si>
  <si>
    <t>Investície</t>
  </si>
  <si>
    <t>spolu</t>
  </si>
  <si>
    <t>DC</t>
  </si>
  <si>
    <t>MP</t>
  </si>
  <si>
    <t>-</t>
  </si>
  <si>
    <t xml:space="preserve">Zmena stavu </t>
  </si>
  <si>
    <t>záväzky</t>
  </si>
  <si>
    <t>dlhodobé</t>
  </si>
  <si>
    <t xml:space="preserve">krátkodobé </t>
  </si>
  <si>
    <t>Tab. č. 3 - Prehľad alokácie investícií</t>
  </si>
  <si>
    <t>Dotácia ŠR</t>
  </si>
  <si>
    <t>Úvery</t>
  </si>
  <si>
    <t>celkom</t>
  </si>
  <si>
    <t>SPOLU</t>
  </si>
  <si>
    <t>Okruh</t>
  </si>
  <si>
    <t>Tab. č. 4 - Prehľad zdrojov krytia a alokácie investícií</t>
  </si>
  <si>
    <t>Prehľad - vývoj investičnej činnosti do roku 2002</t>
  </si>
  <si>
    <t>Odporúčané hodnoty</t>
  </si>
  <si>
    <t>Pracovný kapitál</t>
  </si>
  <si>
    <t>Úrok za dlžné istiny k 31.12. príslušného OBDOBIA                  (Vari. A, Scenár č.2)</t>
  </si>
  <si>
    <t>OBDOBIE</t>
  </si>
  <si>
    <t>Zostávajúca nezaplatená istina</t>
  </si>
  <si>
    <t>Pohľadávka odsúhlasená MDPT SR zápisom zo dňa 06.02.2003</t>
  </si>
  <si>
    <t>A.</t>
  </si>
  <si>
    <t>B.</t>
  </si>
  <si>
    <t>Pohľadávka podľa bodu A. očistená o výšku úrokov vložených k 01.01.2002 do ŽS, a.s.</t>
  </si>
  <si>
    <t>C.</t>
  </si>
  <si>
    <t>Pohľadávka podľa bodu B. očistená o výšku dohadnej položky zúčtovanej k 31.12.2002</t>
  </si>
  <si>
    <t xml:space="preserve">Pozn.: </t>
  </si>
  <si>
    <t>B.   Celková pohľadávka očistená o výšku úroku z omeškania prepočítaného MDPT SR schválenou metodikou (892 922 tis. Sk) vloženého k 01.01.2002 do ŽS, a.s.</t>
  </si>
  <si>
    <t>Zadĺženosť celková - veriteľské riziko (v %)</t>
  </si>
  <si>
    <t>nad 70 % rizik.</t>
  </si>
  <si>
    <t>Stupeň finančnej samostatnosti (v %)</t>
  </si>
  <si>
    <t>nad 200 %</t>
  </si>
  <si>
    <t>Pozn.: Bez pohľadávky voči štátu by ŽSR dosiahli:</t>
  </si>
  <si>
    <t>pracovný kapitál (v tis. Sk)</t>
  </si>
  <si>
    <t>priemernú dobu inkasa pohľadávok (dni)</t>
  </si>
  <si>
    <t xml:space="preserve">bežnú likviditu </t>
  </si>
  <si>
    <t>celkovú likviditu</t>
  </si>
  <si>
    <t>2002 **</t>
  </si>
  <si>
    <t>** - od r. 2002 bola uzatváraná zmluvy o VVZ pri prevádzkovaní dráh</t>
  </si>
  <si>
    <t xml:space="preserve">          - z toho ENN za použitie žel. dopr. cesty</t>
  </si>
  <si>
    <t>ENN = ekonomicky neoprávnené náklady</t>
  </si>
  <si>
    <t>KF = konsolidačná funkcia</t>
  </si>
  <si>
    <t>EON = ekonomicky oprávnené náklady</t>
  </si>
  <si>
    <t>Tab. č. 1 - Prehľad zmeny stavu úverov k 31.12.</t>
  </si>
  <si>
    <t xml:space="preserve">Stav bankových úverov a fin. výp. </t>
  </si>
  <si>
    <t>Tab. č. 2 - Prehľad vývoja záväzkov k 31.12.</t>
  </si>
  <si>
    <t>Pozn.: DC - železničná dopravná cesta, MP - mobilné prostriedky</t>
  </si>
  <si>
    <t>Vlast.zdroje */</t>
  </si>
  <si>
    <t>Vlastné zdroje */ = vzhľadom na vykazované straty v sledovanom období - išlo o fiktívny vlastný zdroj (riešené zvyšovaním záväzkov, vrátane čerpania úverov bez št.záruky)</t>
  </si>
  <si>
    <t>r.1993-2002</t>
  </si>
  <si>
    <t>1993-2002</t>
  </si>
  <si>
    <t>1993-2001</t>
  </si>
  <si>
    <t>za r. 1993</t>
  </si>
  <si>
    <t xml:space="preserve">    až 2001</t>
  </si>
  <si>
    <t>Prehľad úverov so štátnou zárukou_súčasný stav_bez vplyvu oddĺženia</t>
  </si>
  <si>
    <t>Rok 2003</t>
  </si>
  <si>
    <t>Rok 2004</t>
  </si>
  <si>
    <t>Rok 2005</t>
  </si>
  <si>
    <t>Rok 2006</t>
  </si>
  <si>
    <t>Rok 2007</t>
  </si>
  <si>
    <t>Rok 2008</t>
  </si>
  <si>
    <t>Stav k 1.1.</t>
  </si>
  <si>
    <t>Stav k 31.12.</t>
  </si>
  <si>
    <t>Istina</t>
  </si>
  <si>
    <t>Úroky</t>
  </si>
  <si>
    <t>Úorky</t>
  </si>
  <si>
    <t>Dlhodobé úvery</t>
  </si>
  <si>
    <t>ČSOB - total</t>
  </si>
  <si>
    <t>Depfa II.</t>
  </si>
  <si>
    <t>Tatra Banka</t>
  </si>
  <si>
    <t>DePfa III.</t>
  </si>
  <si>
    <t>Ľudová banka - Volksbank</t>
  </si>
  <si>
    <t>Konzorcium TABA+SLSP</t>
  </si>
  <si>
    <t>Dlhodobé úvery celkom:</t>
  </si>
  <si>
    <t>Krátkodobé úvery celkom:</t>
  </si>
  <si>
    <t>Úvery celkom:</t>
  </si>
  <si>
    <t xml:space="preserve">z toho : </t>
  </si>
  <si>
    <t>Úvery bez štátnej záruky</t>
  </si>
  <si>
    <t xml:space="preserve">Úvery so štátnou zárukou </t>
  </si>
  <si>
    <t xml:space="preserve">v tom : </t>
  </si>
  <si>
    <t xml:space="preserve">  - úvery so ŠZ prij.do 31.12.2001</t>
  </si>
  <si>
    <t xml:space="preserve">  - úvery so ŠZ prij.po 1.1.2002</t>
  </si>
  <si>
    <t>Rok 2009</t>
  </si>
  <si>
    <t>Rok 2010</t>
  </si>
  <si>
    <t>Rok 2011</t>
  </si>
  <si>
    <t>Rok 2012</t>
  </si>
  <si>
    <t>Rok 2013</t>
  </si>
  <si>
    <t>Rok 2014</t>
  </si>
  <si>
    <t>Položka</t>
  </si>
  <si>
    <t>Umorovanie záväzkov voči verejnoprávnym inštitúciám a DÚ</t>
  </si>
  <si>
    <t xml:space="preserve">   z toho :</t>
  </si>
  <si>
    <t xml:space="preserve">              SZP</t>
  </si>
  <si>
    <t xml:space="preserve">              NÚP</t>
  </si>
  <si>
    <t xml:space="preserve">              SP</t>
  </si>
  <si>
    <t xml:space="preserve">              DÚ</t>
  </si>
  <si>
    <t xml:space="preserve">              penále</t>
  </si>
  <si>
    <t xml:space="preserve">Splácanie ostatných záväzkov </t>
  </si>
  <si>
    <t xml:space="preserve">              finančné záväzky voči MF SR</t>
  </si>
  <si>
    <t xml:space="preserve">              ostatné finančné záväzky</t>
  </si>
  <si>
    <t>Splácanie úverov so štátnou zárukou</t>
  </si>
  <si>
    <t>Splácanie ostatných úverov</t>
  </si>
  <si>
    <t>Správa prebytočného a neupotrebiteteľného majetku</t>
  </si>
  <si>
    <t xml:space="preserve">   z toho : výnos z predaja </t>
  </si>
  <si>
    <t>Vysporiadanie nevysporiadaného majetku</t>
  </si>
  <si>
    <t>Záväzky ŽSR k 1. 1. 2002 zaradené do konsolidačnej funkcie</t>
  </si>
  <si>
    <t>tis. Sk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</si>
</sst>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%"/>
    <numFmt numFmtId="166" formatCode="0.0"/>
    <numFmt numFmtId="167" formatCode="General_)"/>
    <numFmt numFmtId="168" formatCode="0.000"/>
    <numFmt numFmtId="169" formatCode="#,##0.000"/>
    <numFmt numFmtId="170" formatCode="d/m/yy"/>
    <numFmt numFmtId="171" formatCode="0.0000"/>
    <numFmt numFmtId="172" formatCode="d\.m\.yyyy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6"/>
      <name val="Arial CE"/>
      <family val="2"/>
    </font>
    <font>
      <b/>
      <sz val="9"/>
      <color indexed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"/>
      <family val="2"/>
    </font>
    <font>
      <sz val="10"/>
      <name val="Courier"/>
      <family val="0"/>
    </font>
    <font>
      <sz val="8"/>
      <color indexed="10"/>
      <name val="Arial CE"/>
      <family val="2"/>
    </font>
    <font>
      <sz val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 CE"/>
      <family val="1"/>
    </font>
    <font>
      <b/>
      <sz val="16"/>
      <color indexed="56"/>
      <name val="Times New Roman CE"/>
      <family val="1"/>
    </font>
    <font>
      <sz val="10"/>
      <color indexed="56"/>
      <name val="Times New Roman CE"/>
      <family val="1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sz val="8"/>
      <color indexed="8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 CE"/>
      <family val="2"/>
    </font>
    <font>
      <sz val="8"/>
      <name val="Times New Roman CE"/>
      <family val="0"/>
    </font>
    <font>
      <i/>
      <sz val="8"/>
      <name val="Times New Roman CE"/>
      <family val="1"/>
    </font>
    <font>
      <i/>
      <u val="single"/>
      <sz val="8"/>
      <name val="Times New Roman CE"/>
      <family val="1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4" fillId="0" borderId="0">
      <alignment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Alignment="1" applyProtection="1">
      <alignment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3" fontId="7" fillId="0" borderId="1" xfId="0" applyNumberFormat="1" applyFont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center"/>
      <protection hidden="1"/>
    </xf>
    <xf numFmtId="3" fontId="9" fillId="0" borderId="1" xfId="0" applyNumberFormat="1" applyFont="1" applyBorder="1" applyAlignment="1" applyProtection="1">
      <alignment/>
      <protection hidden="1"/>
    </xf>
    <xf numFmtId="3" fontId="10" fillId="2" borderId="1" xfId="0" applyNumberFormat="1" applyFont="1" applyFill="1" applyBorder="1" applyAlignment="1" applyProtection="1">
      <alignment/>
      <protection hidden="1"/>
    </xf>
    <xf numFmtId="3" fontId="2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right" vertical="top"/>
    </xf>
    <xf numFmtId="0" fontId="2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vertical="top" wrapText="1"/>
    </xf>
    <xf numFmtId="0" fontId="11" fillId="0" borderId="0" xfId="0" applyFont="1" applyAlignment="1">
      <alignment horizontal="right" vertical="top"/>
    </xf>
    <xf numFmtId="0" fontId="0" fillId="0" borderId="4" xfId="0" applyBorder="1" applyAlignment="1">
      <alignment/>
    </xf>
    <xf numFmtId="3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3" fontId="1" fillId="0" borderId="1" xfId="22" applyNumberFormat="1" applyFont="1" applyFill="1" applyBorder="1" applyAlignment="1" applyProtection="1">
      <alignment horizontal="left"/>
      <protection/>
    </xf>
    <xf numFmtId="3" fontId="1" fillId="0" borderId="1" xfId="22" applyNumberFormat="1" applyFont="1" applyBorder="1" applyAlignment="1" applyProtection="1">
      <alignment horizontal="left"/>
      <protection/>
    </xf>
    <xf numFmtId="3" fontId="0" fillId="0" borderId="1" xfId="22" applyNumberFormat="1" applyFont="1" applyBorder="1" applyAlignment="1" applyProtection="1">
      <alignment horizontal="left"/>
      <protection/>
    </xf>
    <xf numFmtId="3" fontId="1" fillId="0" borderId="3" xfId="22" applyNumberFormat="1" applyFont="1" applyBorder="1" applyAlignment="1" applyProtection="1">
      <alignment horizontal="left"/>
      <protection/>
    </xf>
    <xf numFmtId="3" fontId="1" fillId="0" borderId="7" xfId="22" applyNumberFormat="1" applyFont="1" applyBorder="1" applyAlignment="1" applyProtection="1">
      <alignment horizontal="left"/>
      <protection/>
    </xf>
    <xf numFmtId="3" fontId="5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4" xfId="22" applyNumberFormat="1" applyFont="1" applyFill="1" applyBorder="1" applyAlignment="1" applyProtection="1">
      <alignment horizontal="left"/>
      <protection/>
    </xf>
    <xf numFmtId="3" fontId="1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3" fontId="4" fillId="0" borderId="1" xfId="0" applyNumberFormat="1" applyFont="1" applyBorder="1" applyAlignment="1" applyProtection="1">
      <alignment/>
      <protection hidden="1"/>
    </xf>
    <xf numFmtId="3" fontId="4" fillId="0" borderId="1" xfId="0" applyNumberFormat="1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left"/>
      <protection/>
    </xf>
    <xf numFmtId="3" fontId="3" fillId="3" borderId="1" xfId="0" applyNumberFormat="1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3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 applyProtection="1">
      <alignment/>
      <protection hidden="1"/>
    </xf>
    <xf numFmtId="3" fontId="3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15" fillId="0" borderId="8" xfId="0" applyNumberFormat="1" applyFont="1" applyBorder="1" applyAlignment="1" applyProtection="1">
      <alignment/>
      <protection hidden="1"/>
    </xf>
    <xf numFmtId="3" fontId="4" fillId="0" borderId="8" xfId="0" applyNumberFormat="1" applyFont="1" applyBorder="1" applyAlignment="1" applyProtection="1">
      <alignment/>
      <protection hidden="1"/>
    </xf>
    <xf numFmtId="0" fontId="4" fillId="0" borderId="8" xfId="0" applyFont="1" applyBorder="1" applyAlignment="1">
      <alignment/>
    </xf>
    <xf numFmtId="0" fontId="2" fillId="0" borderId="9" xfId="0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Alignment="1" applyProtection="1">
      <alignment/>
      <protection/>
    </xf>
    <xf numFmtId="3" fontId="16" fillId="0" borderId="1" xfId="19" applyNumberFormat="1" applyFont="1" applyBorder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9" fontId="11" fillId="0" borderId="1" xfId="23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164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" xfId="20" applyFont="1" applyFill="1" applyBorder="1">
      <alignment/>
      <protection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4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" fontId="20" fillId="0" borderId="1" xfId="0" applyNumberFormat="1" applyFont="1" applyBorder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3" fontId="19" fillId="0" borderId="1" xfId="0" applyNumberFormat="1" applyFont="1" applyBorder="1" applyAlignment="1" applyProtection="1">
      <alignment/>
      <protection/>
    </xf>
    <xf numFmtId="4" fontId="19" fillId="0" borderId="1" xfId="0" applyNumberFormat="1" applyFont="1" applyBorder="1" applyAlignment="1" applyProtection="1">
      <alignment/>
      <protection/>
    </xf>
    <xf numFmtId="0" fontId="22" fillId="0" borderId="0" xfId="21" applyFont="1" applyFill="1" applyBorder="1">
      <alignment/>
      <protection/>
    </xf>
    <xf numFmtId="0" fontId="23" fillId="0" borderId="0" xfId="20" applyFont="1" applyFill="1" applyBorder="1">
      <alignment/>
      <protection/>
    </xf>
    <xf numFmtId="3" fontId="4" fillId="0" borderId="3" xfId="20" applyNumberFormat="1" applyFont="1" applyFill="1" applyBorder="1">
      <alignment/>
      <protection/>
    </xf>
    <xf numFmtId="4" fontId="4" fillId="0" borderId="4" xfId="20" applyNumberFormat="1" applyFont="1" applyFill="1" applyBorder="1">
      <alignment/>
      <protection/>
    </xf>
    <xf numFmtId="4" fontId="4" fillId="0" borderId="1" xfId="20" applyNumberFormat="1" applyFont="1" applyFill="1" applyBorder="1">
      <alignment/>
      <protection/>
    </xf>
    <xf numFmtId="4" fontId="4" fillId="0" borderId="3" xfId="20" applyNumberFormat="1" applyFont="1" applyFill="1" applyBorder="1">
      <alignment/>
      <protection/>
    </xf>
    <xf numFmtId="2" fontId="4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7" fillId="0" borderId="1" xfId="0" applyFont="1" applyBorder="1" applyAlignment="1" applyProtection="1">
      <alignment/>
      <protection/>
    </xf>
    <xf numFmtId="170" fontId="27" fillId="0" borderId="1" xfId="0" applyNumberFormat="1" applyFont="1" applyFill="1" applyBorder="1" applyAlignment="1" applyProtection="1">
      <alignment horizontal="right"/>
      <protection/>
    </xf>
    <xf numFmtId="15" fontId="27" fillId="0" borderId="1" xfId="0" applyNumberFormat="1" applyFont="1" applyFill="1" applyBorder="1" applyAlignment="1" applyProtection="1">
      <alignment horizontal="right"/>
      <protection/>
    </xf>
    <xf numFmtId="0" fontId="27" fillId="0" borderId="1" xfId="0" applyFont="1" applyBorder="1" applyAlignment="1" applyProtection="1">
      <alignment horizontal="center"/>
      <protection/>
    </xf>
    <xf numFmtId="3" fontId="27" fillId="0" borderId="1" xfId="0" applyNumberFormat="1" applyFont="1" applyBorder="1" applyAlignment="1" applyProtection="1">
      <alignment horizontal="right"/>
      <protection/>
    </xf>
    <xf numFmtId="3" fontId="27" fillId="0" borderId="1" xfId="0" applyNumberFormat="1" applyFont="1" applyBorder="1" applyAlignment="1" applyProtection="1">
      <alignment/>
      <protection/>
    </xf>
    <xf numFmtId="10" fontId="27" fillId="0" borderId="1" xfId="0" applyNumberFormat="1" applyFont="1" applyBorder="1" applyAlignment="1" applyProtection="1">
      <alignment horizontal="right"/>
      <protection/>
    </xf>
    <xf numFmtId="171" fontId="4" fillId="0" borderId="1" xfId="0" applyNumberFormat="1" applyFont="1" applyBorder="1" applyAlignment="1" applyProtection="1">
      <alignment/>
      <protection/>
    </xf>
    <xf numFmtId="0" fontId="27" fillId="0" borderId="9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0" fontId="27" fillId="0" borderId="1" xfId="0" applyNumberFormat="1" applyFont="1" applyBorder="1" applyAlignment="1" applyProtection="1">
      <alignment/>
      <protection/>
    </xf>
    <xf numFmtId="15" fontId="27" fillId="0" borderId="1" xfId="0" applyNumberFormat="1" applyFont="1" applyBorder="1" applyAlignment="1" applyProtection="1">
      <alignment horizontal="right"/>
      <protection/>
    </xf>
    <xf numFmtId="0" fontId="27" fillId="0" borderId="3" xfId="0" applyFont="1" applyBorder="1" applyAlignment="1" applyProtection="1">
      <alignment horizontal="center"/>
      <protection/>
    </xf>
    <xf numFmtId="0" fontId="28" fillId="0" borderId="1" xfId="0" applyFont="1" applyBorder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14" fontId="27" fillId="0" borderId="1" xfId="0" applyNumberFormat="1" applyFont="1" applyBorder="1" applyAlignment="1" applyProtection="1">
      <alignment horizontal="right"/>
      <protection/>
    </xf>
    <xf numFmtId="172" fontId="27" fillId="0" borderId="1" xfId="0" applyNumberFormat="1" applyFont="1" applyFill="1" applyBorder="1" applyAlignment="1" applyProtection="1">
      <alignment horizontal="center"/>
      <protection/>
    </xf>
    <xf numFmtId="0" fontId="27" fillId="0" borderId="1" xfId="0" applyFont="1" applyBorder="1" applyAlignment="1" applyProtection="1">
      <alignment horizontal="right"/>
      <protection/>
    </xf>
    <xf numFmtId="15" fontId="27" fillId="0" borderId="1" xfId="0" applyNumberFormat="1" applyFont="1" applyBorder="1" applyAlignment="1" applyProtection="1">
      <alignment/>
      <protection/>
    </xf>
    <xf numFmtId="3" fontId="27" fillId="0" borderId="1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10" fontId="4" fillId="0" borderId="1" xfId="0" applyNumberFormat="1" applyFont="1" applyBorder="1" applyAlignment="1" applyProtection="1">
      <alignment horizontal="righ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69" fontId="27" fillId="0" borderId="1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3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169" fontId="3" fillId="0" borderId="1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24" fillId="0" borderId="9" xfId="0" applyFont="1" applyBorder="1" applyAlignment="1" applyProtection="1">
      <alignment horizontal="center"/>
      <protection/>
    </xf>
    <xf numFmtId="49" fontId="24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/>
      <protection/>
    </xf>
    <xf numFmtId="49" fontId="24" fillId="0" borderId="7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horizontal="center"/>
      <protection/>
    </xf>
    <xf numFmtId="49" fontId="33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35" fillId="0" borderId="0" xfId="0" applyFont="1" applyAlignment="1">
      <alignment horizontal="left" vertical="top"/>
    </xf>
    <xf numFmtId="0" fontId="11" fillId="0" borderId="15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6" xfId="0" applyBorder="1" applyAlignment="1">
      <alignment vertical="top" wrapText="1"/>
    </xf>
    <xf numFmtId="0" fontId="11" fillId="0" borderId="27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0" fontId="11" fillId="0" borderId="15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11" fillId="0" borderId="28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1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16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7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36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4" borderId="6" xfId="0" applyNumberFormat="1" applyFont="1" applyFill="1" applyBorder="1" applyAlignment="1">
      <alignment/>
    </xf>
    <xf numFmtId="3" fontId="10" fillId="4" borderId="17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7" fillId="0" borderId="0" xfId="0" applyFont="1" applyAlignment="1">
      <alignment horizontal="left" vertical="top"/>
    </xf>
    <xf numFmtId="0" fontId="38" fillId="0" borderId="0" xfId="0" applyFont="1" applyFill="1" applyAlignment="1">
      <alignment/>
    </xf>
    <xf numFmtId="49" fontId="3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49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49" fontId="37" fillId="0" borderId="16" xfId="0" applyNumberFormat="1" applyFont="1" applyFill="1" applyBorder="1" applyAlignment="1" applyProtection="1">
      <alignment horizontal="left" vertical="center"/>
      <protection locked="0"/>
    </xf>
    <xf numFmtId="3" fontId="38" fillId="0" borderId="9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38" fillId="0" borderId="4" xfId="0" applyNumberFormat="1" applyFont="1" applyFill="1" applyBorder="1" applyAlignment="1">
      <alignment/>
    </xf>
    <xf numFmtId="49" fontId="38" fillId="0" borderId="16" xfId="0" applyNumberFormat="1" applyFont="1" applyFill="1" applyBorder="1" applyAlignment="1" applyProtection="1">
      <alignment/>
      <protection/>
    </xf>
    <xf numFmtId="3" fontId="38" fillId="0" borderId="1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49" fontId="39" fillId="0" borderId="16" xfId="0" applyNumberFormat="1" applyFont="1" applyFill="1" applyBorder="1" applyAlignment="1" applyProtection="1">
      <alignment/>
      <protection/>
    </xf>
    <xf numFmtId="49" fontId="39" fillId="0" borderId="16" xfId="0" applyNumberFormat="1" applyFont="1" applyFill="1" applyBorder="1" applyAlignment="1" applyProtection="1">
      <alignment/>
      <protection locked="0"/>
    </xf>
    <xf numFmtId="49" fontId="38" fillId="0" borderId="16" xfId="0" applyNumberFormat="1" applyFont="1" applyFill="1" applyBorder="1" applyAlignment="1" applyProtection="1">
      <alignment/>
      <protection locked="0"/>
    </xf>
    <xf numFmtId="49" fontId="39" fillId="0" borderId="32" xfId="0" applyNumberFormat="1" applyFont="1" applyFill="1" applyBorder="1" applyAlignment="1" applyProtection="1">
      <alignment/>
      <protection locked="0"/>
    </xf>
    <xf numFmtId="3" fontId="38" fillId="0" borderId="11" xfId="0" applyNumberFormat="1" applyFont="1" applyFill="1" applyBorder="1" applyAlignment="1">
      <alignment/>
    </xf>
    <xf numFmtId="3" fontId="38" fillId="0" borderId="3" xfId="0" applyNumberFormat="1" applyFont="1" applyFill="1" applyBorder="1" applyAlignment="1">
      <alignment/>
    </xf>
    <xf numFmtId="0" fontId="37" fillId="0" borderId="42" xfId="0" applyFont="1" applyFill="1" applyBorder="1" applyAlignment="1" applyProtection="1">
      <alignment/>
      <protection locked="0"/>
    </xf>
    <xf numFmtId="3" fontId="37" fillId="0" borderId="43" xfId="0" applyNumberFormat="1" applyFont="1" applyFill="1" applyBorder="1" applyAlignment="1">
      <alignment/>
    </xf>
    <xf numFmtId="3" fontId="37" fillId="0" borderId="44" xfId="0" applyNumberFormat="1" applyFont="1" applyFill="1" applyBorder="1" applyAlignment="1">
      <alignment/>
    </xf>
    <xf numFmtId="0" fontId="37" fillId="0" borderId="1" xfId="0" applyFont="1" applyFill="1" applyBorder="1" applyAlignment="1" applyProtection="1">
      <alignment/>
      <protection locked="0"/>
    </xf>
    <xf numFmtId="3" fontId="37" fillId="0" borderId="5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8" fillId="0" borderId="0" xfId="0" applyNumberFormat="1" applyFont="1" applyFill="1" applyAlignment="1">
      <alignment/>
    </xf>
    <xf numFmtId="3" fontId="38" fillId="0" borderId="12" xfId="0" applyNumberFormat="1" applyFont="1" applyFill="1" applyBorder="1" applyAlignment="1">
      <alignment/>
    </xf>
    <xf numFmtId="3" fontId="38" fillId="0" borderId="27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45" xfId="0" applyNumberFormat="1" applyFont="1" applyFill="1" applyBorder="1" applyAlignment="1">
      <alignment/>
    </xf>
    <xf numFmtId="3" fontId="38" fillId="0" borderId="32" xfId="0" applyNumberFormat="1" applyFont="1" applyFill="1" applyBorder="1" applyAlignment="1">
      <alignment/>
    </xf>
    <xf numFmtId="3" fontId="37" fillId="0" borderId="46" xfId="0" applyNumberFormat="1" applyFont="1" applyFill="1" applyBorder="1" applyAlignment="1">
      <alignment/>
    </xf>
    <xf numFmtId="3" fontId="37" fillId="0" borderId="42" xfId="0" applyNumberFormat="1" applyFont="1" applyFill="1" applyBorder="1" applyAlignment="1">
      <alignment/>
    </xf>
    <xf numFmtId="49" fontId="37" fillId="0" borderId="14" xfId="0" applyNumberFormat="1" applyFont="1" applyFill="1" applyBorder="1" applyAlignment="1" applyProtection="1">
      <alignment horizontal="left" vertical="center"/>
      <protection locked="0"/>
    </xf>
    <xf numFmtId="3" fontId="38" fillId="0" borderId="14" xfId="0" applyNumberFormat="1" applyFont="1" applyFill="1" applyBorder="1" applyAlignment="1">
      <alignment/>
    </xf>
    <xf numFmtId="0" fontId="42" fillId="0" borderId="0" xfId="0" applyFont="1" applyAlignment="1">
      <alignment horizontal="left" vertical="top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ill="1" applyAlignment="1">
      <alignment/>
    </xf>
    <xf numFmtId="0" fontId="10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3" fontId="7" fillId="0" borderId="4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wrapText="1"/>
    </xf>
    <xf numFmtId="3" fontId="1" fillId="0" borderId="50" xfId="0" applyNumberFormat="1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35" fillId="4" borderId="47" xfId="0" applyNumberFormat="1" applyFont="1" applyFill="1" applyBorder="1" applyAlignment="1">
      <alignment horizontal="center"/>
    </xf>
    <xf numFmtId="3" fontId="35" fillId="4" borderId="50" xfId="0" applyNumberFormat="1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37" fillId="0" borderId="41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0" fontId="37" fillId="0" borderId="51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normální_List1" xfId="20"/>
    <cellStyle name="normální_List3" xfId="21"/>
    <cellStyle name="normální_VysSuv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85" zoomScaleNormal="85" workbookViewId="0" topLeftCell="A1">
      <selection activeCell="C40" sqref="C40"/>
    </sheetView>
  </sheetViews>
  <sheetFormatPr defaultColWidth="9.00390625" defaultRowHeight="12.75"/>
  <cols>
    <col min="1" max="1" width="21.625" style="4" customWidth="1"/>
    <col min="2" max="2" width="10.125" style="4" customWidth="1"/>
    <col min="3" max="6" width="10.125" style="43" customWidth="1"/>
    <col min="7" max="9" width="10.75390625" style="43" customWidth="1"/>
    <col min="10" max="11" width="10.125" style="43" customWidth="1"/>
    <col min="12" max="16384" width="9.125" style="43" customWidth="1"/>
  </cols>
  <sheetData>
    <row r="1" spans="1:14" ht="15.75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8"/>
      <c r="M1" s="28"/>
      <c r="N1" s="28"/>
    </row>
    <row r="2" spans="12:14" ht="15.75">
      <c r="L2" s="28"/>
      <c r="M2" s="28"/>
      <c r="N2" s="28"/>
    </row>
    <row r="3" ht="15.75">
      <c r="A3" s="42"/>
    </row>
    <row r="5" ht="12.75">
      <c r="K5" s="44" t="s">
        <v>73</v>
      </c>
    </row>
    <row r="6" spans="1:11" ht="25.5">
      <c r="A6" s="45"/>
      <c r="B6" s="46" t="s">
        <v>74</v>
      </c>
      <c r="C6" s="46" t="s">
        <v>75</v>
      </c>
      <c r="D6" s="46" t="s">
        <v>76</v>
      </c>
      <c r="E6" s="46" t="s">
        <v>77</v>
      </c>
      <c r="F6" s="46" t="s">
        <v>78</v>
      </c>
      <c r="G6" s="46" t="s">
        <v>79</v>
      </c>
      <c r="H6" s="46" t="s">
        <v>80</v>
      </c>
      <c r="I6" s="46" t="s">
        <v>81</v>
      </c>
      <c r="J6" s="46" t="s">
        <v>82</v>
      </c>
      <c r="K6" s="46" t="s">
        <v>257</v>
      </c>
    </row>
    <row r="7" spans="1:11" ht="12.75">
      <c r="A7" s="47" t="s">
        <v>83</v>
      </c>
      <c r="B7" s="26">
        <v>43986795</v>
      </c>
      <c r="C7" s="26">
        <v>47612684</v>
      </c>
      <c r="D7" s="26">
        <v>59128881</v>
      </c>
      <c r="E7" s="26">
        <v>66312467</v>
      </c>
      <c r="F7" s="26">
        <v>70796317</v>
      </c>
      <c r="G7" s="26">
        <v>73841777</v>
      </c>
      <c r="H7" s="26">
        <v>72617404</v>
      </c>
      <c r="I7" s="26">
        <v>98732597</v>
      </c>
      <c r="J7" s="26">
        <v>71860176</v>
      </c>
      <c r="K7" s="26">
        <v>76344420</v>
      </c>
    </row>
    <row r="8" spans="1:11" ht="12.75">
      <c r="A8" s="48" t="s">
        <v>84</v>
      </c>
      <c r="B8" s="26">
        <v>36481921</v>
      </c>
      <c r="C8" s="26">
        <v>39597878</v>
      </c>
      <c r="D8" s="26">
        <v>49351813</v>
      </c>
      <c r="E8" s="26">
        <v>53557396</v>
      </c>
      <c r="F8" s="26">
        <v>54141640</v>
      </c>
      <c r="G8" s="26">
        <v>54585790</v>
      </c>
      <c r="H8" s="26">
        <v>55326653</v>
      </c>
      <c r="I8" s="26">
        <v>65226501</v>
      </c>
      <c r="J8" s="26">
        <v>46983264</v>
      </c>
      <c r="K8" s="26">
        <v>54920130</v>
      </c>
    </row>
    <row r="9" spans="1:11" ht="12.75">
      <c r="A9" s="49" t="s">
        <v>85</v>
      </c>
      <c r="B9" s="31">
        <v>61777</v>
      </c>
      <c r="C9" s="31">
        <v>144354</v>
      </c>
      <c r="D9" s="31">
        <v>152801</v>
      </c>
      <c r="E9" s="31">
        <v>196436</v>
      </c>
      <c r="F9" s="31">
        <v>222622</v>
      </c>
      <c r="G9" s="31">
        <v>223296</v>
      </c>
      <c r="H9" s="31">
        <v>398394</v>
      </c>
      <c r="I9" s="31">
        <v>334178</v>
      </c>
      <c r="J9" s="31">
        <v>289398</v>
      </c>
      <c r="K9" s="31">
        <v>254381</v>
      </c>
    </row>
    <row r="10" spans="1:11" ht="12.75">
      <c r="A10" s="49" t="s">
        <v>86</v>
      </c>
      <c r="B10" s="31">
        <v>36409208</v>
      </c>
      <c r="C10" s="31">
        <v>39105820</v>
      </c>
      <c r="D10" s="31">
        <v>48407144</v>
      </c>
      <c r="E10" s="31">
        <v>52357678</v>
      </c>
      <c r="F10" s="31">
        <v>53299558</v>
      </c>
      <c r="G10" s="31">
        <v>53743214</v>
      </c>
      <c r="H10" s="31">
        <v>54316645</v>
      </c>
      <c r="I10" s="31">
        <v>64213583</v>
      </c>
      <c r="J10" s="31">
        <v>46605751</v>
      </c>
      <c r="K10" s="31">
        <v>54577766</v>
      </c>
    </row>
    <row r="11" spans="1:11" ht="12.75">
      <c r="A11" s="49" t="s">
        <v>87</v>
      </c>
      <c r="B11" s="31">
        <v>10936</v>
      </c>
      <c r="C11" s="31">
        <v>347704</v>
      </c>
      <c r="D11" s="31">
        <v>791868</v>
      </c>
      <c r="E11" s="31">
        <v>1003282</v>
      </c>
      <c r="F11" s="31">
        <v>619460</v>
      </c>
      <c r="G11" s="31">
        <v>619280</v>
      </c>
      <c r="H11" s="31">
        <v>611614</v>
      </c>
      <c r="I11" s="31">
        <v>678740</v>
      </c>
      <c r="J11" s="31">
        <v>88115</v>
      </c>
      <c r="K11" s="31">
        <v>87983</v>
      </c>
    </row>
    <row r="12" spans="1:11" ht="12.75">
      <c r="A12" s="48" t="s">
        <v>88</v>
      </c>
      <c r="B12" s="26">
        <v>6650382</v>
      </c>
      <c r="C12" s="26">
        <v>6736215</v>
      </c>
      <c r="D12" s="26">
        <v>8464075</v>
      </c>
      <c r="E12" s="26">
        <v>10295896</v>
      </c>
      <c r="F12" s="26">
        <v>7770533</v>
      </c>
      <c r="G12" s="26">
        <v>9708658</v>
      </c>
      <c r="H12" s="26">
        <v>9833951</v>
      </c>
      <c r="I12" s="26">
        <v>28639233</v>
      </c>
      <c r="J12" s="26">
        <v>21253487</v>
      </c>
      <c r="K12" s="26">
        <v>19361915</v>
      </c>
    </row>
    <row r="13" spans="1:11" ht="12.75">
      <c r="A13" s="49" t="s">
        <v>89</v>
      </c>
      <c r="B13" s="31">
        <v>1443190</v>
      </c>
      <c r="C13" s="31">
        <v>1892432</v>
      </c>
      <c r="D13" s="31">
        <v>2155514</v>
      </c>
      <c r="E13" s="31">
        <v>2131404</v>
      </c>
      <c r="F13" s="31">
        <v>1858787</v>
      </c>
      <c r="G13" s="31">
        <v>1765456</v>
      </c>
      <c r="H13" s="31">
        <v>1754049</v>
      </c>
      <c r="I13" s="31">
        <v>2029648</v>
      </c>
      <c r="J13" s="31">
        <v>990980</v>
      </c>
      <c r="K13" s="31">
        <v>1050785</v>
      </c>
    </row>
    <row r="14" spans="1:11" ht="12.75">
      <c r="A14" s="49" t="s">
        <v>90</v>
      </c>
      <c r="B14" s="31">
        <v>13998</v>
      </c>
      <c r="C14" s="31">
        <v>43317</v>
      </c>
      <c r="D14" s="31">
        <v>22298</v>
      </c>
      <c r="E14" s="31">
        <v>434569</v>
      </c>
      <c r="F14" s="31">
        <v>295264</v>
      </c>
      <c r="G14" s="31">
        <v>262822</v>
      </c>
      <c r="H14" s="31">
        <v>17524</v>
      </c>
      <c r="I14" s="31">
        <v>8358</v>
      </c>
      <c r="J14" s="31">
        <v>4312</v>
      </c>
      <c r="K14" s="31">
        <v>4100</v>
      </c>
    </row>
    <row r="15" spans="1:11" ht="12.75">
      <c r="A15" s="49" t="s">
        <v>91</v>
      </c>
      <c r="B15" s="31">
        <v>3787845</v>
      </c>
      <c r="C15" s="31">
        <v>3861882</v>
      </c>
      <c r="D15" s="31">
        <v>5766122</v>
      </c>
      <c r="E15" s="31">
        <v>6966113</v>
      </c>
      <c r="F15" s="31">
        <v>5442214</v>
      </c>
      <c r="G15" s="31">
        <v>6950471</v>
      </c>
      <c r="H15" s="31">
        <v>6410157</v>
      </c>
      <c r="I15" s="31">
        <v>22007347</v>
      </c>
      <c r="J15" s="31">
        <v>16107889</v>
      </c>
      <c r="K15" s="31">
        <v>15902644</v>
      </c>
    </row>
    <row r="16" spans="1:11" ht="12.75">
      <c r="A16" s="49" t="s">
        <v>92</v>
      </c>
      <c r="B16" s="31">
        <v>1405349</v>
      </c>
      <c r="C16" s="31">
        <v>938584</v>
      </c>
      <c r="D16" s="31">
        <v>520141</v>
      </c>
      <c r="E16" s="31">
        <v>763810</v>
      </c>
      <c r="F16" s="31">
        <v>174268</v>
      </c>
      <c r="G16" s="31">
        <v>729909</v>
      </c>
      <c r="H16" s="31">
        <v>1652221</v>
      </c>
      <c r="I16" s="31">
        <v>4593880</v>
      </c>
      <c r="J16" s="31">
        <v>4150306</v>
      </c>
      <c r="K16" s="31">
        <v>2404386</v>
      </c>
    </row>
    <row r="17" spans="1:11" ht="12.75">
      <c r="A17" s="50" t="s">
        <v>93</v>
      </c>
      <c r="B17" s="33">
        <v>854492</v>
      </c>
      <c r="C17" s="33">
        <v>1278591</v>
      </c>
      <c r="D17" s="33">
        <v>1312993</v>
      </c>
      <c r="E17" s="33">
        <v>2459175</v>
      </c>
      <c r="F17" s="33">
        <v>8884144</v>
      </c>
      <c r="G17" s="33">
        <v>9547329</v>
      </c>
      <c r="H17" s="33">
        <v>7456800</v>
      </c>
      <c r="I17" s="33">
        <v>4866863</v>
      </c>
      <c r="J17" s="33">
        <v>3623425</v>
      </c>
      <c r="K17" s="33">
        <v>2062375</v>
      </c>
    </row>
    <row r="18" spans="1:1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12.75">
      <c r="A19" s="54" t="s">
        <v>94</v>
      </c>
      <c r="B19" s="55">
        <v>43986795</v>
      </c>
      <c r="C19" s="55">
        <v>47612684</v>
      </c>
      <c r="D19" s="55">
        <v>59128881</v>
      </c>
      <c r="E19" s="55">
        <v>66312467</v>
      </c>
      <c r="F19" s="55">
        <v>70796317</v>
      </c>
      <c r="G19" s="55">
        <v>73841777</v>
      </c>
      <c r="H19" s="55">
        <v>72617404</v>
      </c>
      <c r="I19" s="55">
        <v>98732597</v>
      </c>
      <c r="J19" s="55">
        <v>71860176</v>
      </c>
      <c r="K19" s="26">
        <v>76344420</v>
      </c>
    </row>
    <row r="20" spans="1:11" ht="12.75">
      <c r="A20" s="48" t="s">
        <v>95</v>
      </c>
      <c r="B20" s="26">
        <v>40001546</v>
      </c>
      <c r="C20" s="26">
        <v>42109056</v>
      </c>
      <c r="D20" s="26">
        <v>47058729</v>
      </c>
      <c r="E20" s="26">
        <v>43499264</v>
      </c>
      <c r="F20" s="26">
        <v>37867590</v>
      </c>
      <c r="G20" s="26">
        <v>32520074</v>
      </c>
      <c r="H20" s="26">
        <v>27887835</v>
      </c>
      <c r="I20" s="26">
        <v>41071097</v>
      </c>
      <c r="J20" s="26">
        <v>23917801</v>
      </c>
      <c r="K20" s="26">
        <v>24099072</v>
      </c>
    </row>
    <row r="21" spans="1:11" ht="12.75">
      <c r="A21" s="49" t="s">
        <v>96</v>
      </c>
      <c r="B21" s="31">
        <v>38309594</v>
      </c>
      <c r="C21" s="31">
        <v>38779037</v>
      </c>
      <c r="D21" s="31">
        <v>38774806</v>
      </c>
      <c r="E21" s="31">
        <v>38765760</v>
      </c>
      <c r="F21" s="31">
        <v>38734635</v>
      </c>
      <c r="G21" s="31">
        <v>38731008</v>
      </c>
      <c r="H21" s="31">
        <v>38596655</v>
      </c>
      <c r="I21" s="31">
        <v>38878545</v>
      </c>
      <c r="J21" s="31">
        <v>21725249</v>
      </c>
      <c r="K21" s="31">
        <v>21737740</v>
      </c>
    </row>
    <row r="22" spans="1:11" ht="12.75">
      <c r="A22" s="49" t="s">
        <v>97</v>
      </c>
      <c r="B22" s="31">
        <v>947946</v>
      </c>
      <c r="C22" s="31">
        <v>2689039</v>
      </c>
      <c r="D22" s="31">
        <v>8142455</v>
      </c>
      <c r="E22" s="31">
        <v>8790933</v>
      </c>
      <c r="F22" s="31">
        <v>9040097</v>
      </c>
      <c r="G22" s="31">
        <v>8899289</v>
      </c>
      <c r="H22" s="31">
        <v>8435145</v>
      </c>
      <c r="I22" s="31">
        <v>9691033</v>
      </c>
      <c r="J22" s="31">
        <v>9691033</v>
      </c>
      <c r="K22" s="31">
        <v>10353831</v>
      </c>
    </row>
    <row r="23" spans="1:11" ht="12.75">
      <c r="A23" s="49" t="s">
        <v>98</v>
      </c>
      <c r="B23" s="31">
        <v>14651</v>
      </c>
      <c r="C23" s="31">
        <v>53899</v>
      </c>
      <c r="D23" s="31">
        <v>274029</v>
      </c>
      <c r="E23" s="31">
        <v>274029</v>
      </c>
      <c r="F23" s="31">
        <v>274029</v>
      </c>
      <c r="G23" s="31">
        <v>274029</v>
      </c>
      <c r="H23" s="31">
        <v>274029</v>
      </c>
      <c r="I23" s="31">
        <v>274029</v>
      </c>
      <c r="J23" s="31">
        <v>274029</v>
      </c>
      <c r="K23" s="31">
        <v>856303</v>
      </c>
    </row>
    <row r="24" spans="1:11" ht="12.75">
      <c r="A24" s="49" t="s">
        <v>99</v>
      </c>
      <c r="B24" s="31">
        <v>0</v>
      </c>
      <c r="C24" s="31">
        <v>584489</v>
      </c>
      <c r="D24" s="31">
        <v>364489</v>
      </c>
      <c r="E24" s="31">
        <v>-132561</v>
      </c>
      <c r="F24" s="31">
        <v>-4331458</v>
      </c>
      <c r="G24" s="31">
        <v>-10181171</v>
      </c>
      <c r="H24" s="31">
        <v>-15384252</v>
      </c>
      <c r="I24" s="283">
        <v>-19417994</v>
      </c>
      <c r="J24" s="31">
        <v>-7772510</v>
      </c>
      <c r="K24" s="31">
        <v>-8354784</v>
      </c>
    </row>
    <row r="25" spans="1:11" ht="12.75">
      <c r="A25" s="49" t="s">
        <v>100</v>
      </c>
      <c r="B25" s="56">
        <v>729355</v>
      </c>
      <c r="C25" s="31">
        <v>2592</v>
      </c>
      <c r="D25" s="31">
        <v>-497050</v>
      </c>
      <c r="E25" s="31">
        <v>-4198897</v>
      </c>
      <c r="F25" s="31">
        <v>-5849713</v>
      </c>
      <c r="G25" s="31">
        <v>-5203081</v>
      </c>
      <c r="H25" s="31">
        <v>-4033742</v>
      </c>
      <c r="I25" s="31">
        <v>11645484</v>
      </c>
      <c r="J25" s="31">
        <v>0</v>
      </c>
      <c r="K25" s="31">
        <v>-494018</v>
      </c>
    </row>
    <row r="26" spans="1:11" ht="12.75">
      <c r="A26" s="48" t="s">
        <v>101</v>
      </c>
      <c r="B26" s="26">
        <v>3700292</v>
      </c>
      <c r="C26" s="26">
        <v>4997489</v>
      </c>
      <c r="D26" s="26">
        <v>11483831</v>
      </c>
      <c r="E26" s="26">
        <v>22123724</v>
      </c>
      <c r="F26" s="26">
        <v>32135674</v>
      </c>
      <c r="G26" s="26">
        <v>40209482</v>
      </c>
      <c r="H26" s="26">
        <v>43254538</v>
      </c>
      <c r="I26" s="26">
        <v>55686240</v>
      </c>
      <c r="J26" s="26">
        <v>46232675</v>
      </c>
      <c r="K26" s="26">
        <v>48940623</v>
      </c>
    </row>
    <row r="27" spans="1:12" ht="12.75">
      <c r="A27" s="49" t="s">
        <v>102</v>
      </c>
      <c r="B27" s="31">
        <v>876932</v>
      </c>
      <c r="C27" s="31">
        <v>418670</v>
      </c>
      <c r="D27" s="31">
        <v>61558</v>
      </c>
      <c r="E27" s="31">
        <v>224013</v>
      </c>
      <c r="F27" s="31">
        <v>1228182</v>
      </c>
      <c r="G27" s="31">
        <v>2071342</v>
      </c>
      <c r="H27" s="31">
        <v>1946326</v>
      </c>
      <c r="I27" s="31">
        <v>1229489</v>
      </c>
      <c r="J27" s="31">
        <v>1229489</v>
      </c>
      <c r="K27" s="31">
        <v>44270</v>
      </c>
      <c r="L27" s="57"/>
    </row>
    <row r="28" spans="1:12" ht="12.75">
      <c r="A28" s="49" t="s">
        <v>103</v>
      </c>
      <c r="B28" s="31">
        <v>0</v>
      </c>
      <c r="C28" s="31">
        <v>0</v>
      </c>
      <c r="D28" s="31">
        <v>1003644</v>
      </c>
      <c r="E28" s="31">
        <v>1004139</v>
      </c>
      <c r="F28" s="31">
        <v>4350090</v>
      </c>
      <c r="G28" s="31">
        <v>2928947</v>
      </c>
      <c r="H28" s="31">
        <v>2655908</v>
      </c>
      <c r="I28" s="31">
        <v>3660497</v>
      </c>
      <c r="J28" s="31">
        <v>2790743</v>
      </c>
      <c r="K28" s="31">
        <v>1141661</v>
      </c>
      <c r="L28" s="57"/>
    </row>
    <row r="29" spans="1:12" ht="12.75">
      <c r="A29" s="49" t="s">
        <v>104</v>
      </c>
      <c r="B29" s="31">
        <v>2501791</v>
      </c>
      <c r="C29" s="31">
        <v>3514104</v>
      </c>
      <c r="D29" s="31">
        <v>5302135</v>
      </c>
      <c r="E29" s="31">
        <v>7218295</v>
      </c>
      <c r="F29" s="31">
        <v>9605165</v>
      </c>
      <c r="G29" s="31">
        <v>13750941</v>
      </c>
      <c r="H29" s="31">
        <v>11978236</v>
      </c>
      <c r="I29" s="31">
        <v>12057925</v>
      </c>
      <c r="J29" s="31">
        <v>9364447</v>
      </c>
      <c r="K29" s="31">
        <v>9433576</v>
      </c>
      <c r="L29" s="57"/>
    </row>
    <row r="30" spans="1:12" ht="12.75">
      <c r="A30" s="49" t="s">
        <v>105</v>
      </c>
      <c r="B30" s="31">
        <v>321569</v>
      </c>
      <c r="C30" s="31">
        <v>1064715</v>
      </c>
      <c r="D30" s="31">
        <v>5116494</v>
      </c>
      <c r="E30" s="31">
        <v>13677277</v>
      </c>
      <c r="F30" s="31">
        <v>16952237</v>
      </c>
      <c r="G30" s="31">
        <v>21458252</v>
      </c>
      <c r="H30" s="31">
        <v>26674068</v>
      </c>
      <c r="I30" s="31">
        <v>38738329</v>
      </c>
      <c r="J30" s="31">
        <v>32847996</v>
      </c>
      <c r="K30" s="31">
        <v>38321116</v>
      </c>
      <c r="L30" s="57"/>
    </row>
    <row r="31" spans="1:12" ht="12.75">
      <c r="A31" s="48" t="s">
        <v>106</v>
      </c>
      <c r="B31" s="26">
        <v>284957</v>
      </c>
      <c r="C31" s="26">
        <v>506139</v>
      </c>
      <c r="D31" s="26">
        <v>586321</v>
      </c>
      <c r="E31" s="26">
        <v>689479</v>
      </c>
      <c r="F31" s="26">
        <v>793053</v>
      </c>
      <c r="G31" s="26">
        <v>1112221</v>
      </c>
      <c r="H31" s="26">
        <v>1475031</v>
      </c>
      <c r="I31" s="26">
        <v>1975260</v>
      </c>
      <c r="J31" s="26">
        <v>1709700</v>
      </c>
      <c r="K31" s="26">
        <v>3304725</v>
      </c>
      <c r="L31" s="57"/>
    </row>
    <row r="33" ht="12.75">
      <c r="A33" s="4" t="s">
        <v>107</v>
      </c>
    </row>
    <row r="34" ht="12.75">
      <c r="A34" s="4" t="s">
        <v>108</v>
      </c>
    </row>
  </sheetData>
  <printOptions/>
  <pageMargins left="0.99" right="0.57" top="1" bottom="1" header="0.4921259845" footer="0.4921259845"/>
  <pageSetup fitToHeight="1" fitToWidth="1" horizontalDpi="300" verticalDpi="300" orientation="landscape" paperSize="9" r:id="rId1"/>
  <headerFooter alignWithMargins="0">
    <oddHeader>&amp;RPríloha č.12 = Tabuľka č.1a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25">
      <selection activeCell="D31" sqref="D31"/>
    </sheetView>
  </sheetViews>
  <sheetFormatPr defaultColWidth="9.00390625" defaultRowHeight="12.75"/>
  <cols>
    <col min="1" max="1" width="25.375" style="58" customWidth="1"/>
    <col min="2" max="9" width="11.75390625" style="58" customWidth="1"/>
    <col min="10" max="10" width="11.75390625" style="59" customWidth="1"/>
    <col min="11" max="16384" width="9.125" style="59" customWidth="1"/>
  </cols>
  <sheetData>
    <row r="1" spans="1:15" ht="15.7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28"/>
      <c r="L1" s="28"/>
      <c r="M1" s="28"/>
      <c r="N1" s="28"/>
      <c r="O1" s="28"/>
    </row>
    <row r="2" spans="1:10" ht="10.5" customHeight="1">
      <c r="A2" s="60"/>
      <c r="B2" s="61"/>
      <c r="C2" s="61"/>
      <c r="D2" s="61"/>
      <c r="E2" s="61"/>
      <c r="F2" s="61"/>
      <c r="G2" s="61"/>
      <c r="H2" s="61"/>
      <c r="J2" s="62" t="s">
        <v>73</v>
      </c>
    </row>
    <row r="3" spans="1:10" ht="12.75">
      <c r="A3" s="63"/>
      <c r="B3" s="64" t="s">
        <v>110</v>
      </c>
      <c r="C3" s="64" t="s">
        <v>111</v>
      </c>
      <c r="D3" s="64" t="s">
        <v>112</v>
      </c>
      <c r="E3" s="64" t="s">
        <v>113</v>
      </c>
      <c r="F3" s="64" t="s">
        <v>114</v>
      </c>
      <c r="G3" s="64" t="s">
        <v>115</v>
      </c>
      <c r="H3" s="64" t="s">
        <v>116</v>
      </c>
      <c r="I3" s="64" t="s">
        <v>117</v>
      </c>
      <c r="J3" s="64" t="s">
        <v>118</v>
      </c>
    </row>
    <row r="4" spans="1:11" ht="12.75">
      <c r="A4" s="66" t="s">
        <v>119</v>
      </c>
      <c r="B4" s="67">
        <v>4000</v>
      </c>
      <c r="C4" s="67">
        <v>22620</v>
      </c>
      <c r="D4" s="67">
        <v>32285</v>
      </c>
      <c r="E4" s="67">
        <v>42226</v>
      </c>
      <c r="F4" s="67">
        <v>51888</v>
      </c>
      <c r="G4" s="67">
        <v>56219</v>
      </c>
      <c r="H4" s="67">
        <v>81915</v>
      </c>
      <c r="I4" s="67">
        <v>102288</v>
      </c>
      <c r="J4" s="68">
        <v>124546</v>
      </c>
      <c r="K4" s="65"/>
    </row>
    <row r="5" spans="1:10" ht="12.75">
      <c r="A5" s="66" t="s">
        <v>120</v>
      </c>
      <c r="B5" s="67">
        <v>2900</v>
      </c>
      <c r="C5" s="67">
        <v>17249</v>
      </c>
      <c r="D5" s="67">
        <v>26534</v>
      </c>
      <c r="E5" s="67">
        <v>37351</v>
      </c>
      <c r="F5" s="67">
        <v>45155</v>
      </c>
      <c r="G5" s="67">
        <v>46182</v>
      </c>
      <c r="H5" s="67">
        <v>69286</v>
      </c>
      <c r="I5" s="67">
        <v>85863</v>
      </c>
      <c r="J5" s="68">
        <v>104792</v>
      </c>
    </row>
    <row r="6" spans="1:10" ht="12.75">
      <c r="A6" s="69" t="s">
        <v>121</v>
      </c>
      <c r="B6" s="70">
        <v>1100</v>
      </c>
      <c r="C6" s="70">
        <v>5371</v>
      </c>
      <c r="D6" s="70">
        <v>5751</v>
      </c>
      <c r="E6" s="70">
        <v>4875</v>
      </c>
      <c r="F6" s="70">
        <v>6733</v>
      </c>
      <c r="G6" s="70">
        <v>10037</v>
      </c>
      <c r="H6" s="70">
        <v>12629</v>
      </c>
      <c r="I6" s="70">
        <v>16425</v>
      </c>
      <c r="J6" s="70">
        <v>19754</v>
      </c>
    </row>
    <row r="7" spans="1:10" ht="12.75">
      <c r="A7" s="71" t="s">
        <v>122</v>
      </c>
      <c r="B7" s="72">
        <v>14696446</v>
      </c>
      <c r="C7" s="72">
        <v>16506235</v>
      </c>
      <c r="D7" s="72">
        <v>16696014</v>
      </c>
      <c r="E7" s="72">
        <v>15138899</v>
      </c>
      <c r="F7" s="72">
        <v>14713231</v>
      </c>
      <c r="G7" s="72">
        <v>15592251</v>
      </c>
      <c r="H7" s="72">
        <v>17535084</v>
      </c>
      <c r="I7" s="72">
        <v>19984088</v>
      </c>
      <c r="J7" s="72">
        <v>9927144</v>
      </c>
    </row>
    <row r="8" spans="1:10" ht="12.75">
      <c r="A8" s="66" t="s">
        <v>123</v>
      </c>
      <c r="B8" s="67">
        <v>13771795</v>
      </c>
      <c r="C8" s="67">
        <v>15571579</v>
      </c>
      <c r="D8" s="67">
        <v>15534844</v>
      </c>
      <c r="E8" s="67">
        <v>14771038</v>
      </c>
      <c r="F8" s="67">
        <v>14460516</v>
      </c>
      <c r="G8" s="67">
        <v>15327909</v>
      </c>
      <c r="H8" s="67">
        <v>17078305</v>
      </c>
      <c r="I8" s="67">
        <v>19253455</v>
      </c>
      <c r="J8" s="68">
        <v>9569706</v>
      </c>
    </row>
    <row r="9" spans="1:10" ht="12.75">
      <c r="A9" s="66" t="s">
        <v>124</v>
      </c>
      <c r="B9" s="67">
        <v>5049</v>
      </c>
      <c r="C9" s="67">
        <v>2741</v>
      </c>
      <c r="D9" s="67">
        <v>-7131</v>
      </c>
      <c r="E9" s="67">
        <v>-407</v>
      </c>
      <c r="F9" s="67">
        <v>3652</v>
      </c>
      <c r="G9" s="67">
        <v>-2515</v>
      </c>
      <c r="H9" s="67">
        <v>-1112</v>
      </c>
      <c r="I9" s="67">
        <v>-232</v>
      </c>
      <c r="J9" s="68">
        <v>229</v>
      </c>
    </row>
    <row r="10" spans="1:10" ht="12.75">
      <c r="A10" s="66" t="s">
        <v>125</v>
      </c>
      <c r="B10" s="67">
        <v>919602</v>
      </c>
      <c r="C10" s="67">
        <v>931915</v>
      </c>
      <c r="D10" s="67">
        <v>1168301</v>
      </c>
      <c r="E10" s="67">
        <v>368268</v>
      </c>
      <c r="F10" s="67">
        <v>249063</v>
      </c>
      <c r="G10" s="67">
        <v>266857</v>
      </c>
      <c r="H10" s="67">
        <v>457891</v>
      </c>
      <c r="I10" s="67">
        <v>730865</v>
      </c>
      <c r="J10" s="68">
        <v>357209</v>
      </c>
    </row>
    <row r="11" spans="1:10" ht="12.75">
      <c r="A11" s="71" t="s">
        <v>126</v>
      </c>
      <c r="B11" s="72">
        <v>6241249</v>
      </c>
      <c r="C11" s="72">
        <v>9104177</v>
      </c>
      <c r="D11" s="72">
        <v>8280312</v>
      </c>
      <c r="E11" s="72">
        <v>8142453</v>
      </c>
      <c r="F11" s="72">
        <v>9102172</v>
      </c>
      <c r="G11" s="72">
        <v>8039789</v>
      </c>
      <c r="H11" s="72">
        <v>9493575</v>
      </c>
      <c r="I11" s="72">
        <v>11410348</v>
      </c>
      <c r="J11" s="72">
        <v>3445880</v>
      </c>
    </row>
    <row r="12" spans="1:10" ht="12.75">
      <c r="A12" s="66" t="s">
        <v>127</v>
      </c>
      <c r="B12" s="67">
        <v>3702667</v>
      </c>
      <c r="C12" s="67">
        <v>4011555</v>
      </c>
      <c r="D12" s="67">
        <v>4020204</v>
      </c>
      <c r="E12" s="67">
        <v>3815603</v>
      </c>
      <c r="F12" s="67">
        <v>3718625</v>
      </c>
      <c r="G12" s="67">
        <v>3519514</v>
      </c>
      <c r="H12" s="67">
        <v>4381489</v>
      </c>
      <c r="I12" s="67">
        <v>5290027</v>
      </c>
      <c r="J12" s="68">
        <v>1529072</v>
      </c>
    </row>
    <row r="13" spans="1:10" ht="12.75">
      <c r="A13" s="66" t="s">
        <v>128</v>
      </c>
      <c r="B13" s="67">
        <v>2538582</v>
      </c>
      <c r="C13" s="67">
        <v>5092622</v>
      </c>
      <c r="D13" s="67">
        <v>4260108</v>
      </c>
      <c r="E13" s="67">
        <v>4326850</v>
      </c>
      <c r="F13" s="67">
        <v>5383547</v>
      </c>
      <c r="G13" s="67">
        <v>4520275</v>
      </c>
      <c r="H13" s="67">
        <v>5112086</v>
      </c>
      <c r="I13" s="67">
        <v>6120321</v>
      </c>
      <c r="J13" s="68">
        <v>1916808</v>
      </c>
    </row>
    <row r="14" spans="1:10" ht="12.75">
      <c r="A14" s="71" t="s">
        <v>129</v>
      </c>
      <c r="B14" s="72">
        <v>8456297</v>
      </c>
      <c r="C14" s="72">
        <v>7407429</v>
      </c>
      <c r="D14" s="72">
        <v>8421453</v>
      </c>
      <c r="E14" s="72">
        <v>7001321</v>
      </c>
      <c r="F14" s="72">
        <v>5617792</v>
      </c>
      <c r="G14" s="72">
        <v>7562499</v>
      </c>
      <c r="H14" s="72">
        <v>8054138</v>
      </c>
      <c r="I14" s="72">
        <v>8590165</v>
      </c>
      <c r="J14" s="72">
        <v>6501018</v>
      </c>
    </row>
    <row r="15" spans="1:10" ht="12.75">
      <c r="A15" s="66" t="s">
        <v>130</v>
      </c>
      <c r="B15" s="67">
        <v>6352514</v>
      </c>
      <c r="C15" s="67">
        <v>7015738</v>
      </c>
      <c r="D15" s="67">
        <v>8145847</v>
      </c>
      <c r="E15" s="67">
        <v>8792137</v>
      </c>
      <c r="F15" s="67">
        <v>9708146</v>
      </c>
      <c r="G15" s="67">
        <v>10545142</v>
      </c>
      <c r="H15" s="67">
        <v>10577000</v>
      </c>
      <c r="I15" s="67">
        <v>10731178</v>
      </c>
      <c r="J15" s="68">
        <v>5932453</v>
      </c>
    </row>
    <row r="16" spans="1:10" ht="12.75">
      <c r="A16" s="66" t="s">
        <v>131</v>
      </c>
      <c r="B16" s="67">
        <v>21176</v>
      </c>
      <c r="C16" s="67">
        <v>19299</v>
      </c>
      <c r="D16" s="67">
        <v>59047</v>
      </c>
      <c r="E16" s="67">
        <v>27553</v>
      </c>
      <c r="F16" s="67">
        <v>50497</v>
      </c>
      <c r="G16" s="67">
        <v>58902</v>
      </c>
      <c r="H16" s="67">
        <v>57871</v>
      </c>
      <c r="I16" s="67">
        <v>56257</v>
      </c>
      <c r="J16" s="68">
        <v>49781</v>
      </c>
    </row>
    <row r="17" spans="1:10" ht="12.75">
      <c r="A17" s="66" t="s">
        <v>132</v>
      </c>
      <c r="B17" s="67">
        <v>2064831</v>
      </c>
      <c r="C17" s="67">
        <v>2132185</v>
      </c>
      <c r="D17" s="67">
        <v>2206820</v>
      </c>
      <c r="E17" s="67">
        <v>2381154</v>
      </c>
      <c r="F17" s="67">
        <v>2730898</v>
      </c>
      <c r="G17" s="67">
        <v>2819144</v>
      </c>
      <c r="H17" s="67">
        <v>3105778</v>
      </c>
      <c r="I17" s="67">
        <v>3278943</v>
      </c>
      <c r="J17" s="68">
        <v>2591329</v>
      </c>
    </row>
    <row r="18" spans="1:10" ht="12.75">
      <c r="A18" s="66" t="s">
        <v>133</v>
      </c>
      <c r="B18" s="67">
        <v>260178</v>
      </c>
      <c r="C18" s="67">
        <v>453371</v>
      </c>
      <c r="D18" s="67">
        <v>858663</v>
      </c>
      <c r="E18" s="67">
        <v>680337</v>
      </c>
      <c r="F18" s="67">
        <v>327316</v>
      </c>
      <c r="G18" s="67">
        <v>284746</v>
      </c>
      <c r="H18" s="67">
        <v>367973</v>
      </c>
      <c r="I18" s="67">
        <v>539004</v>
      </c>
      <c r="J18" s="68">
        <v>651504</v>
      </c>
    </row>
    <row r="19" spans="1:10" ht="12.75">
      <c r="A19" s="66" t="s">
        <v>134</v>
      </c>
      <c r="B19" s="67">
        <v>218730</v>
      </c>
      <c r="C19" s="67">
        <v>399953</v>
      </c>
      <c r="D19" s="67">
        <v>798647</v>
      </c>
      <c r="E19" s="67">
        <v>656239</v>
      </c>
      <c r="F19" s="67">
        <v>287239</v>
      </c>
      <c r="G19" s="67">
        <v>257836</v>
      </c>
      <c r="H19" s="67">
        <v>323674</v>
      </c>
      <c r="I19" s="67">
        <v>493983</v>
      </c>
      <c r="J19" s="68">
        <v>760488</v>
      </c>
    </row>
    <row r="20" spans="1:10" ht="12.75">
      <c r="A20" s="66" t="s">
        <v>135</v>
      </c>
      <c r="B20" s="67">
        <v>874433</v>
      </c>
      <c r="C20" s="67">
        <v>874433</v>
      </c>
      <c r="D20" s="67">
        <v>5386</v>
      </c>
      <c r="E20" s="67">
        <v>2630</v>
      </c>
      <c r="F20" s="67">
        <v>201951</v>
      </c>
      <c r="G20" s="67">
        <v>62820</v>
      </c>
      <c r="H20" s="67">
        <v>0</v>
      </c>
      <c r="I20" s="67">
        <v>0</v>
      </c>
      <c r="J20" s="68">
        <v>0</v>
      </c>
    </row>
    <row r="21" spans="1:10" ht="12.75">
      <c r="A21" s="66" t="s">
        <v>136</v>
      </c>
      <c r="B21" s="67">
        <v>0</v>
      </c>
      <c r="C21" s="67">
        <v>1339740</v>
      </c>
      <c r="D21" s="67">
        <v>409126</v>
      </c>
      <c r="E21" s="67">
        <v>1748</v>
      </c>
      <c r="F21" s="67">
        <v>243</v>
      </c>
      <c r="G21" s="67">
        <v>1752</v>
      </c>
      <c r="H21" s="67">
        <v>0</v>
      </c>
      <c r="I21" s="67">
        <v>0</v>
      </c>
      <c r="J21" s="68">
        <v>1600</v>
      </c>
    </row>
    <row r="22" spans="1:10" ht="12.75">
      <c r="A22" s="66" t="s">
        <v>137</v>
      </c>
      <c r="B22" s="67">
        <v>0</v>
      </c>
      <c r="C22" s="67">
        <v>151139</v>
      </c>
      <c r="D22" s="67">
        <v>195842</v>
      </c>
      <c r="E22" s="67">
        <v>641180</v>
      </c>
      <c r="F22" s="67">
        <v>247312</v>
      </c>
      <c r="G22" s="67">
        <v>478334</v>
      </c>
      <c r="H22" s="67">
        <v>945785</v>
      </c>
      <c r="I22" s="67">
        <v>2074200</v>
      </c>
      <c r="J22" s="68">
        <v>660350</v>
      </c>
    </row>
    <row r="23" spans="1:10" ht="12.75">
      <c r="A23" s="66" t="s">
        <v>138</v>
      </c>
      <c r="B23" s="67">
        <v>276329</v>
      </c>
      <c r="C23" s="67">
        <v>445067</v>
      </c>
      <c r="D23" s="67">
        <v>301741</v>
      </c>
      <c r="E23" s="67">
        <v>618215</v>
      </c>
      <c r="F23" s="67">
        <v>871434</v>
      </c>
      <c r="G23" s="67">
        <v>797028</v>
      </c>
      <c r="H23" s="67">
        <v>1579465</v>
      </c>
      <c r="I23" s="67">
        <v>1865281</v>
      </c>
      <c r="J23" s="68">
        <v>638073</v>
      </c>
    </row>
    <row r="24" spans="1:10" ht="12.75">
      <c r="A24" s="66" t="s">
        <v>139</v>
      </c>
      <c r="B24" s="67">
        <v>110883</v>
      </c>
      <c r="C24" s="67">
        <v>158795</v>
      </c>
      <c r="D24" s="67">
        <v>395319</v>
      </c>
      <c r="E24" s="67">
        <v>1533044</v>
      </c>
      <c r="F24" s="67">
        <v>946607</v>
      </c>
      <c r="G24" s="67">
        <v>667251</v>
      </c>
      <c r="H24" s="67">
        <v>1309088</v>
      </c>
      <c r="I24" s="67">
        <v>1754463</v>
      </c>
      <c r="J24" s="68">
        <v>536813</v>
      </c>
    </row>
    <row r="25" spans="1:10" ht="12.75">
      <c r="A25" s="66" t="s">
        <v>140</v>
      </c>
      <c r="B25" s="67">
        <v>2084459</v>
      </c>
      <c r="C25" s="67">
        <v>1990714</v>
      </c>
      <c r="D25" s="67">
        <v>2398757</v>
      </c>
      <c r="E25" s="67">
        <v>3120804</v>
      </c>
      <c r="F25" s="67">
        <v>5978119</v>
      </c>
      <c r="G25" s="67">
        <v>6783154</v>
      </c>
      <c r="H25" s="67">
        <v>7528079</v>
      </c>
      <c r="I25" s="67">
        <v>13682752</v>
      </c>
      <c r="J25" s="68">
        <v>4819453</v>
      </c>
    </row>
    <row r="26" spans="1:10" ht="12.75">
      <c r="A26" s="73" t="s">
        <v>141</v>
      </c>
      <c r="B26" s="74">
        <v>17045083</v>
      </c>
      <c r="C26" s="74">
        <v>20463819</v>
      </c>
      <c r="D26" s="74">
        <v>20590687</v>
      </c>
      <c r="E26" s="74">
        <v>19625194</v>
      </c>
      <c r="F26" s="74">
        <v>21318109</v>
      </c>
      <c r="G26" s="74">
        <v>23196456</v>
      </c>
      <c r="H26" s="74">
        <v>26458836</v>
      </c>
      <c r="I26" s="74">
        <v>36382332</v>
      </c>
      <c r="J26" s="74">
        <v>16184597</v>
      </c>
    </row>
    <row r="27" spans="1:10" ht="12.75">
      <c r="A27" s="73" t="s">
        <v>142</v>
      </c>
      <c r="B27" s="75">
        <v>16163045</v>
      </c>
      <c r="C27" s="75">
        <v>20166896</v>
      </c>
      <c r="D27" s="75">
        <v>20219653</v>
      </c>
      <c r="E27" s="75">
        <v>22190776</v>
      </c>
      <c r="F27" s="75">
        <v>23944099</v>
      </c>
      <c r="G27" s="75">
        <v>23294094</v>
      </c>
      <c r="H27" s="75">
        <v>26515737</v>
      </c>
      <c r="I27" s="75">
        <v>29676316</v>
      </c>
      <c r="J27" s="75">
        <v>14059609</v>
      </c>
    </row>
    <row r="28" spans="1:10" ht="12.75">
      <c r="A28" s="71" t="s">
        <v>143</v>
      </c>
      <c r="B28" s="72">
        <v>882038</v>
      </c>
      <c r="C28" s="72">
        <v>296923</v>
      </c>
      <c r="D28" s="72">
        <v>371034</v>
      </c>
      <c r="E28" s="72">
        <v>-2565582</v>
      </c>
      <c r="F28" s="72">
        <v>-2625990</v>
      </c>
      <c r="G28" s="72">
        <v>-97638</v>
      </c>
      <c r="H28" s="72">
        <v>-56901</v>
      </c>
      <c r="I28" s="72">
        <v>6706016</v>
      </c>
      <c r="J28" s="72">
        <v>2124988</v>
      </c>
    </row>
    <row r="29" spans="1:10" ht="12.75">
      <c r="A29" s="66" t="s">
        <v>62</v>
      </c>
      <c r="B29" s="67">
        <v>286041</v>
      </c>
      <c r="C29" s="67">
        <v>188517</v>
      </c>
      <c r="D29" s="67">
        <v>95193</v>
      </c>
      <c r="E29" s="67">
        <v>262395</v>
      </c>
      <c r="F29" s="67">
        <v>851963</v>
      </c>
      <c r="G29" s="67">
        <v>1325322</v>
      </c>
      <c r="H29" s="67">
        <v>2477514</v>
      </c>
      <c r="I29" s="67">
        <v>2406048</v>
      </c>
      <c r="J29" s="68">
        <v>1709675</v>
      </c>
    </row>
    <row r="30" spans="1:10" ht="12.75">
      <c r="A30" s="66" t="s">
        <v>144</v>
      </c>
      <c r="B30" s="67">
        <v>215665</v>
      </c>
      <c r="C30" s="67">
        <v>193434</v>
      </c>
      <c r="D30" s="67">
        <v>808968</v>
      </c>
      <c r="E30" s="67">
        <v>1795287</v>
      </c>
      <c r="F30" s="67">
        <v>3709309</v>
      </c>
      <c r="G30" s="67">
        <v>5430473</v>
      </c>
      <c r="H30" s="67">
        <v>5825412</v>
      </c>
      <c r="I30" s="67">
        <v>4306142</v>
      </c>
      <c r="J30" s="68">
        <v>3604971</v>
      </c>
    </row>
    <row r="31" spans="1:10" ht="12.75">
      <c r="A31" s="66" t="s">
        <v>145</v>
      </c>
      <c r="B31" s="67">
        <v>77999</v>
      </c>
      <c r="C31" s="67">
        <v>87350</v>
      </c>
      <c r="D31" s="67">
        <v>433536</v>
      </c>
      <c r="E31" s="67">
        <v>1397574</v>
      </c>
      <c r="F31" s="67">
        <v>1762876</v>
      </c>
      <c r="G31" s="67">
        <v>1978463</v>
      </c>
      <c r="H31" s="67">
        <v>2218262</v>
      </c>
      <c r="I31" s="67">
        <v>2017400</v>
      </c>
      <c r="J31" s="68">
        <v>2476158</v>
      </c>
    </row>
    <row r="32" spans="1:10" ht="12.75">
      <c r="A32" s="66" t="s">
        <v>146</v>
      </c>
      <c r="B32" s="67">
        <v>137666</v>
      </c>
      <c r="C32" s="67">
        <v>106084</v>
      </c>
      <c r="D32" s="67">
        <v>375432</v>
      </c>
      <c r="E32" s="67">
        <v>397713</v>
      </c>
      <c r="F32" s="67">
        <v>1946433</v>
      </c>
      <c r="G32" s="67">
        <v>3452010</v>
      </c>
      <c r="H32" s="67">
        <v>3607150</v>
      </c>
      <c r="I32" s="67">
        <v>2288742</v>
      </c>
      <c r="J32" s="68">
        <v>1128813</v>
      </c>
    </row>
    <row r="33" spans="1:10" ht="12.75">
      <c r="A33" s="71" t="s">
        <v>147</v>
      </c>
      <c r="B33" s="72">
        <v>70376</v>
      </c>
      <c r="C33" s="72">
        <v>-4917</v>
      </c>
      <c r="D33" s="72">
        <v>-713775</v>
      </c>
      <c r="E33" s="72">
        <v>-1532892</v>
      </c>
      <c r="F33" s="72">
        <v>-2857346</v>
      </c>
      <c r="G33" s="72">
        <v>-4105151</v>
      </c>
      <c r="H33" s="72">
        <v>-3347898</v>
      </c>
      <c r="I33" s="72">
        <v>-1900094</v>
      </c>
      <c r="J33" s="72">
        <v>-1895296</v>
      </c>
    </row>
    <row r="34" spans="1:10" ht="12.75">
      <c r="A34" s="66" t="s">
        <v>148</v>
      </c>
      <c r="B34" s="67">
        <v>415423</v>
      </c>
      <c r="C34" s="67">
        <v>274621</v>
      </c>
      <c r="D34" s="67">
        <v>-22756</v>
      </c>
      <c r="E34" s="67">
        <v>-3430</v>
      </c>
      <c r="F34" s="67">
        <v>-2283</v>
      </c>
      <c r="G34" s="67">
        <v>6539</v>
      </c>
      <c r="H34" s="67">
        <v>5035</v>
      </c>
      <c r="I34" s="67">
        <v>13620</v>
      </c>
      <c r="J34" s="68">
        <v>0</v>
      </c>
    </row>
    <row r="35" spans="1:10" ht="12.75">
      <c r="A35" s="71" t="s">
        <v>149</v>
      </c>
      <c r="B35" s="72">
        <v>536991</v>
      </c>
      <c r="C35" s="72">
        <v>17385</v>
      </c>
      <c r="D35" s="72">
        <v>-319985</v>
      </c>
      <c r="E35" s="72">
        <v>-4095044</v>
      </c>
      <c r="F35" s="72">
        <v>-5481053</v>
      </c>
      <c r="G35" s="72">
        <v>-4209328</v>
      </c>
      <c r="H35" s="72">
        <v>-3409834</v>
      </c>
      <c r="I35" s="72">
        <v>4792302</v>
      </c>
      <c r="J35" s="72">
        <v>229692</v>
      </c>
    </row>
    <row r="36" spans="1:10" ht="12.75">
      <c r="A36" s="66" t="s">
        <v>150</v>
      </c>
      <c r="B36" s="67">
        <v>494362</v>
      </c>
      <c r="C36" s="67">
        <v>106929</v>
      </c>
      <c r="D36" s="67">
        <v>21880</v>
      </c>
      <c r="E36" s="67">
        <v>391363</v>
      </c>
      <c r="F36" s="67">
        <v>116798</v>
      </c>
      <c r="G36" s="67">
        <v>-527550</v>
      </c>
      <c r="H36" s="67">
        <v>-60397</v>
      </c>
      <c r="I36" s="67">
        <v>7590507</v>
      </c>
      <c r="J36" s="68">
        <v>201873</v>
      </c>
    </row>
    <row r="37" spans="1:10" ht="12.75">
      <c r="A37" s="66" t="s">
        <v>151</v>
      </c>
      <c r="B37" s="67">
        <v>250601</v>
      </c>
      <c r="C37" s="67">
        <v>104246</v>
      </c>
      <c r="D37" s="67">
        <v>198945</v>
      </c>
      <c r="E37" s="67">
        <v>495216</v>
      </c>
      <c r="F37" s="67">
        <v>485458</v>
      </c>
      <c r="G37" s="67">
        <v>466203</v>
      </c>
      <c r="H37" s="67">
        <v>563511</v>
      </c>
      <c r="I37" s="67">
        <v>737325</v>
      </c>
      <c r="J37" s="68">
        <v>925583</v>
      </c>
    </row>
    <row r="38" spans="1:10" ht="12.75">
      <c r="A38" s="66" t="s">
        <v>152</v>
      </c>
      <c r="B38" s="67">
        <v>-4207</v>
      </c>
      <c r="C38" s="67">
        <v>17476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8">
        <v>0</v>
      </c>
    </row>
    <row r="39" spans="1:10" ht="12.75">
      <c r="A39" s="71" t="s">
        <v>189</v>
      </c>
      <c r="B39" s="72">
        <v>247968</v>
      </c>
      <c r="C39" s="72">
        <v>-14793</v>
      </c>
      <c r="D39" s="72">
        <v>-177065</v>
      </c>
      <c r="E39" s="72">
        <v>-103853</v>
      </c>
      <c r="F39" s="72">
        <v>-368660</v>
      </c>
      <c r="G39" s="72">
        <v>-993753</v>
      </c>
      <c r="H39" s="72">
        <v>-623908</v>
      </c>
      <c r="I39" s="72">
        <v>6853182</v>
      </c>
      <c r="J39" s="72">
        <v>-723710</v>
      </c>
    </row>
    <row r="40" spans="1:10" ht="6" customHeight="1">
      <c r="A40" s="76"/>
      <c r="B40" s="77"/>
      <c r="C40" s="77"/>
      <c r="D40" s="77"/>
      <c r="E40" s="77"/>
      <c r="F40" s="78"/>
      <c r="G40" s="78"/>
      <c r="H40" s="77"/>
      <c r="I40" s="79"/>
      <c r="J40" s="80"/>
    </row>
    <row r="41" spans="1:10" ht="12.75">
      <c r="A41" s="81" t="s">
        <v>190</v>
      </c>
      <c r="B41" s="82">
        <v>17825486</v>
      </c>
      <c r="C41" s="82">
        <v>20759265</v>
      </c>
      <c r="D41" s="82">
        <v>20707760</v>
      </c>
      <c r="E41" s="82">
        <v>20278952</v>
      </c>
      <c r="F41" s="82">
        <v>22286870</v>
      </c>
      <c r="G41" s="82">
        <v>23994228</v>
      </c>
      <c r="H41" s="82">
        <v>28875953</v>
      </c>
      <c r="I41" s="82">
        <v>46378887</v>
      </c>
      <c r="J41" s="82">
        <v>18096145</v>
      </c>
    </row>
    <row r="42" spans="1:10" ht="12.75">
      <c r="A42" s="81" t="s">
        <v>191</v>
      </c>
      <c r="B42" s="82">
        <v>17040527</v>
      </c>
      <c r="C42" s="82">
        <v>20756673</v>
      </c>
      <c r="D42" s="82">
        <v>21204810</v>
      </c>
      <c r="E42" s="82">
        <v>24477849</v>
      </c>
      <c r="F42" s="82">
        <v>28136583</v>
      </c>
      <c r="G42" s="82">
        <v>29197309</v>
      </c>
      <c r="H42" s="82">
        <v>32909695</v>
      </c>
      <c r="I42" s="82">
        <v>34733403</v>
      </c>
      <c r="J42" s="82">
        <v>18590163</v>
      </c>
    </row>
    <row r="43" spans="1:10" ht="12.75">
      <c r="A43" s="83" t="s">
        <v>192</v>
      </c>
      <c r="B43" s="84">
        <v>784959</v>
      </c>
      <c r="C43" s="84">
        <v>2592</v>
      </c>
      <c r="D43" s="84">
        <v>-497050</v>
      </c>
      <c r="E43" s="84">
        <v>-4198897</v>
      </c>
      <c r="F43" s="84">
        <v>-5849713</v>
      </c>
      <c r="G43" s="84">
        <v>-5203081</v>
      </c>
      <c r="H43" s="84">
        <v>-4033742</v>
      </c>
      <c r="I43" s="84">
        <v>11645484</v>
      </c>
      <c r="J43" s="84">
        <v>-494018</v>
      </c>
    </row>
    <row r="44" ht="4.5" customHeight="1"/>
    <row r="45" spans="1:10" ht="12.75">
      <c r="A45" s="174" t="s">
        <v>0</v>
      </c>
      <c r="B45" s="85"/>
      <c r="C45" s="85"/>
      <c r="D45" s="85"/>
      <c r="E45" s="85"/>
      <c r="F45" s="85"/>
      <c r="G45" s="85"/>
      <c r="H45" s="85"/>
      <c r="I45" s="85"/>
      <c r="J45" s="85"/>
    </row>
  </sheetData>
  <printOptions/>
  <pageMargins left="0.75" right="0.62" top="0.7" bottom="0.32" header="0.38" footer="0.2"/>
  <pageSetup horizontalDpi="300" verticalDpi="300" orientation="landscape" paperSize="9" scale="95" r:id="rId1"/>
  <headerFooter alignWithMargins="0">
    <oddHeader>&amp;RPríloha č.12 = Tabuľka č.1b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85" zoomScaleNormal="85" workbookViewId="0" topLeftCell="A1">
      <selection activeCell="C14" sqref="C13:C14"/>
    </sheetView>
  </sheetViews>
  <sheetFormatPr defaultColWidth="9.00390625" defaultRowHeight="12.75"/>
  <cols>
    <col min="1" max="1" width="34.125" style="88" customWidth="1"/>
    <col min="2" max="10" width="10.125" style="88" customWidth="1"/>
    <col min="11" max="11" width="13.25390625" style="88" customWidth="1"/>
    <col min="12" max="12" width="14.75390625" style="59" customWidth="1"/>
    <col min="13" max="16384" width="9.125" style="88" customWidth="1"/>
  </cols>
  <sheetData>
    <row r="1" spans="1:12" s="58" customFormat="1" ht="20.25">
      <c r="A1" s="41" t="s">
        <v>193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34"/>
    </row>
    <row r="2" spans="1:12" ht="15.75">
      <c r="A2" s="86"/>
      <c r="B2" s="61"/>
      <c r="C2" s="61"/>
      <c r="D2" s="61"/>
      <c r="E2" s="61"/>
      <c r="F2" s="61"/>
      <c r="G2" s="61"/>
      <c r="H2" s="61"/>
      <c r="I2" s="87"/>
      <c r="J2" s="62"/>
      <c r="L2" s="135"/>
    </row>
    <row r="3" spans="1:11" ht="22.5">
      <c r="A3" s="108"/>
      <c r="B3" s="109">
        <v>1994</v>
      </c>
      <c r="C3" s="109">
        <v>1995</v>
      </c>
      <c r="D3" s="109">
        <v>1996</v>
      </c>
      <c r="E3" s="109">
        <v>1997</v>
      </c>
      <c r="F3" s="109">
        <v>1998</v>
      </c>
      <c r="G3" s="109">
        <v>1999</v>
      </c>
      <c r="H3" s="109">
        <v>2000</v>
      </c>
      <c r="I3" s="109">
        <v>2001</v>
      </c>
      <c r="J3" s="109">
        <v>2002</v>
      </c>
      <c r="K3" s="110" t="s">
        <v>294</v>
      </c>
    </row>
    <row r="4" spans="1:11" ht="12.75">
      <c r="A4" s="108" t="s">
        <v>295</v>
      </c>
      <c r="B4" s="111">
        <v>4148591</v>
      </c>
      <c r="C4" s="111">
        <v>2721181</v>
      </c>
      <c r="D4" s="111">
        <v>-1466758</v>
      </c>
      <c r="E4" s="111">
        <v>-9681353</v>
      </c>
      <c r="F4" s="111">
        <v>-12104165</v>
      </c>
      <c r="G4" s="111">
        <v>-12637588</v>
      </c>
      <c r="H4" s="111">
        <v>-4658797</v>
      </c>
      <c r="I4" s="111">
        <v>12769923</v>
      </c>
      <c r="J4" s="136">
        <v>9325770</v>
      </c>
      <c r="K4" s="110"/>
    </row>
    <row r="5" spans="1:11" ht="12.75">
      <c r="A5" s="112" t="s">
        <v>194</v>
      </c>
      <c r="B5" s="113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12.75">
      <c r="A6" s="116" t="s">
        <v>307</v>
      </c>
      <c r="B6" s="107">
        <v>9.06010315141169</v>
      </c>
      <c r="C6" s="107">
        <v>11.55916352037621</v>
      </c>
      <c r="D6" s="107">
        <v>20.413293463138597</v>
      </c>
      <c r="E6" s="107">
        <v>34.40258526349201</v>
      </c>
      <c r="F6" s="107">
        <v>46.51192095204614</v>
      </c>
      <c r="G6" s="107">
        <v>55.95978953756761</v>
      </c>
      <c r="H6" s="107">
        <v>61.59621046216414</v>
      </c>
      <c r="I6" s="107">
        <v>58.4016847039889</v>
      </c>
      <c r="J6" s="137">
        <v>68.43374800673055</v>
      </c>
      <c r="K6" s="117" t="s">
        <v>308</v>
      </c>
    </row>
    <row r="7" spans="1:11" ht="12.75">
      <c r="A7" s="108" t="s">
        <v>195</v>
      </c>
      <c r="B7" s="107">
        <v>90.9398968485883</v>
      </c>
      <c r="C7" s="107">
        <v>88.44083647962378</v>
      </c>
      <c r="D7" s="107">
        <v>79.58670653686141</v>
      </c>
      <c r="E7" s="107">
        <v>65.597414736508</v>
      </c>
      <c r="F7" s="107">
        <v>53.48807904795386</v>
      </c>
      <c r="G7" s="107">
        <v>44.0402104624324</v>
      </c>
      <c r="H7" s="107">
        <v>38.403789537835856</v>
      </c>
      <c r="I7" s="107">
        <v>41.5983152960111</v>
      </c>
      <c r="J7" s="138">
        <v>31.56625199326945</v>
      </c>
      <c r="K7" s="118" t="s">
        <v>196</v>
      </c>
    </row>
    <row r="8" spans="1:11" ht="12.75">
      <c r="A8" s="108" t="s">
        <v>197</v>
      </c>
      <c r="B8" s="107">
        <v>9.962737440197936</v>
      </c>
      <c r="C8" s="107">
        <v>13.069939159880478</v>
      </c>
      <c r="D8" s="107">
        <v>25.649124522678886</v>
      </c>
      <c r="E8" s="107">
        <v>52.44503217341793</v>
      </c>
      <c r="F8" s="107">
        <v>86.9575460175839</v>
      </c>
      <c r="G8" s="107">
        <v>127.0652182402783</v>
      </c>
      <c r="H8" s="107">
        <v>160.390969754375</v>
      </c>
      <c r="I8" s="107">
        <v>140.39435080100247</v>
      </c>
      <c r="J8" s="138">
        <v>216.79402426782244</v>
      </c>
      <c r="K8" s="118" t="s">
        <v>198</v>
      </c>
    </row>
    <row r="9" spans="1:11" ht="12.75">
      <c r="A9" s="116" t="s">
        <v>309</v>
      </c>
      <c r="B9" s="107">
        <v>1003.7401928963535</v>
      </c>
      <c r="C9" s="107">
        <v>765.1145026517054</v>
      </c>
      <c r="D9" s="107">
        <v>389.8768549062182</v>
      </c>
      <c r="E9" s="107">
        <v>190.67582925554117</v>
      </c>
      <c r="F9" s="107">
        <v>114.9986454077013</v>
      </c>
      <c r="G9" s="107">
        <v>78.69974284457733</v>
      </c>
      <c r="H9" s="107">
        <v>62.34764971690203</v>
      </c>
      <c r="I9" s="107">
        <v>71.22793718512352</v>
      </c>
      <c r="J9" s="138">
        <v>46.126732661441935</v>
      </c>
      <c r="K9" s="119" t="s">
        <v>310</v>
      </c>
    </row>
    <row r="10" spans="1:11" ht="12.75">
      <c r="A10" s="108" t="s">
        <v>199</v>
      </c>
      <c r="B10" s="107">
        <v>9.038562711047351</v>
      </c>
      <c r="C10" s="107">
        <v>97.1181428031398</v>
      </c>
      <c r="D10" s="107">
        <v>-682.5833674465472</v>
      </c>
      <c r="E10" s="107">
        <v>-49.88978421981328</v>
      </c>
      <c r="F10" s="107">
        <v>-43.13546148280443</v>
      </c>
      <c r="G10" s="107">
        <v>-61.35495739340288</v>
      </c>
      <c r="H10" s="107">
        <v>-122.18597836384868</v>
      </c>
      <c r="I10" s="107">
        <v>14.765550230829744</v>
      </c>
      <c r="J10" s="138">
        <v>124.92346655634819</v>
      </c>
      <c r="K10" s="118" t="s">
        <v>200</v>
      </c>
    </row>
    <row r="11" spans="1:11" ht="12.75">
      <c r="A11" s="108" t="s">
        <v>201</v>
      </c>
      <c r="B11" s="120">
        <v>0.803891429596246</v>
      </c>
      <c r="C11" s="120">
        <v>2.490640018147165</v>
      </c>
      <c r="D11" s="120">
        <v>8.960067748536089</v>
      </c>
      <c r="E11" s="120">
        <v>27.614002848416007</v>
      </c>
      <c r="F11" s="120">
        <v>44.71432430740905</v>
      </c>
      <c r="G11" s="120">
        <v>65.86004078588505</v>
      </c>
      <c r="H11" s="120">
        <v>91.79033080194286</v>
      </c>
      <c r="I11" s="120">
        <v>94.1619090427509</v>
      </c>
      <c r="J11" s="138">
        <v>159.01490314647802</v>
      </c>
      <c r="K11" s="121" t="s">
        <v>202</v>
      </c>
    </row>
    <row r="12" spans="1:11" ht="12.75">
      <c r="A12" s="122" t="s">
        <v>203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>
      <c r="A13" s="108" t="s">
        <v>204</v>
      </c>
      <c r="B13" s="123">
        <v>92.76073664703779</v>
      </c>
      <c r="C13" s="123">
        <v>84.112149329158</v>
      </c>
      <c r="D13" s="123">
        <v>124.08936019137391</v>
      </c>
      <c r="E13" s="123">
        <v>165.19201837808464</v>
      </c>
      <c r="F13" s="123">
        <v>132.69090753687797</v>
      </c>
      <c r="G13" s="123">
        <v>159.89867124389798</v>
      </c>
      <c r="H13" s="123">
        <v>130.9903304189323</v>
      </c>
      <c r="I13" s="123">
        <v>394.42878695489924</v>
      </c>
      <c r="J13" s="137">
        <v>569.5511739816886</v>
      </c>
      <c r="K13" s="124" t="s">
        <v>205</v>
      </c>
    </row>
    <row r="14" spans="1:11" ht="12.75">
      <c r="A14" s="108" t="s">
        <v>206</v>
      </c>
      <c r="B14" s="107">
        <v>35.34235627953056</v>
      </c>
      <c r="C14" s="107">
        <v>41.217345061106776</v>
      </c>
      <c r="D14" s="107">
        <v>46.387563971686546</v>
      </c>
      <c r="E14" s="107">
        <v>50.54338463058567</v>
      </c>
      <c r="F14" s="107">
        <v>45.32055041344401</v>
      </c>
      <c r="G14" s="107">
        <v>40.61509911192596</v>
      </c>
      <c r="H14" s="107">
        <v>35.843655324042416</v>
      </c>
      <c r="I14" s="107">
        <v>36.3765609087473</v>
      </c>
      <c r="J14" s="138">
        <v>37.633731243203876</v>
      </c>
      <c r="K14" s="118" t="s">
        <v>207</v>
      </c>
    </row>
    <row r="15" spans="1:11" ht="12.75">
      <c r="A15" s="108" t="s">
        <v>208</v>
      </c>
      <c r="B15" s="107">
        <v>144.30521198561377</v>
      </c>
      <c r="C15" s="107">
        <v>138.95571670014763</v>
      </c>
      <c r="D15" s="107">
        <v>230.518922475385</v>
      </c>
      <c r="E15" s="107">
        <v>319.1404604975921</v>
      </c>
      <c r="F15" s="107">
        <v>379.8938758792956</v>
      </c>
      <c r="G15" s="107">
        <v>615.7299352010358</v>
      </c>
      <c r="H15" s="107">
        <v>454.21929673489706</v>
      </c>
      <c r="I15" s="107">
        <v>380.431254156315</v>
      </c>
      <c r="J15" s="139">
        <v>985.5500946057319</v>
      </c>
      <c r="K15" s="118" t="s">
        <v>205</v>
      </c>
    </row>
    <row r="16" spans="1:11" ht="12.75">
      <c r="A16" s="112" t="s">
        <v>209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12.75">
      <c r="A17" s="108" t="s">
        <v>210</v>
      </c>
      <c r="B17" s="107">
        <v>0.5617371714903443</v>
      </c>
      <c r="C17" s="107">
        <v>0.26709055850367547</v>
      </c>
      <c r="D17" s="107">
        <v>0.09810029356099005</v>
      </c>
      <c r="E17" s="107">
        <v>0.10581584709408524</v>
      </c>
      <c r="F17" s="107">
        <v>0.018143155271148386</v>
      </c>
      <c r="G17" s="107">
        <v>0.05308065826186004</v>
      </c>
      <c r="H17" s="107">
        <v>0.137935251901866</v>
      </c>
      <c r="I17" s="107">
        <v>0.3809842904148102</v>
      </c>
      <c r="J17" s="137">
        <v>0.2548753516163966</v>
      </c>
      <c r="K17" s="118" t="s">
        <v>211</v>
      </c>
    </row>
    <row r="18" spans="1:11" ht="12.75">
      <c r="A18" s="108" t="s">
        <v>212</v>
      </c>
      <c r="B18" s="107">
        <v>2.0757905036831614</v>
      </c>
      <c r="C18" s="107">
        <v>1.3660568952996268</v>
      </c>
      <c r="D18" s="107">
        <v>1.185609759087613</v>
      </c>
      <c r="E18" s="107">
        <v>1.0708793420052796</v>
      </c>
      <c r="F18" s="107">
        <v>0.5847356083940255</v>
      </c>
      <c r="G18" s="107">
        <v>0.558534866813842</v>
      </c>
      <c r="H18" s="107">
        <v>0.6730855862248832</v>
      </c>
      <c r="I18" s="107">
        <v>2.206119792584545</v>
      </c>
      <c r="J18" s="138">
        <v>1.9406246369351348</v>
      </c>
      <c r="K18" s="118" t="s">
        <v>213</v>
      </c>
    </row>
    <row r="19" spans="1:11" ht="12.75">
      <c r="A19" s="108" t="s">
        <v>214</v>
      </c>
      <c r="B19" s="107">
        <v>2.6526532392194233</v>
      </c>
      <c r="C19" s="107">
        <v>1.9045816515390552</v>
      </c>
      <c r="D19" s="107">
        <v>1.5921467484324712</v>
      </c>
      <c r="E19" s="107">
        <v>1.3661573820410498</v>
      </c>
      <c r="F19" s="107">
        <v>0.7782551366894791</v>
      </c>
      <c r="G19" s="107">
        <v>0.6869228804050573</v>
      </c>
      <c r="H19" s="107">
        <v>0.8195219229275496</v>
      </c>
      <c r="I19" s="107">
        <v>2.374444608006767</v>
      </c>
      <c r="J19" s="138">
        <v>2.0520124075960164</v>
      </c>
      <c r="K19" s="118" t="s">
        <v>215</v>
      </c>
    </row>
    <row r="20" spans="1:11" ht="12.75">
      <c r="A20" s="112" t="s">
        <v>216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5"/>
    </row>
    <row r="21" spans="1:11" ht="12.75">
      <c r="A21" s="108" t="s">
        <v>217</v>
      </c>
      <c r="B21" s="107">
        <v>1.9618569618450266</v>
      </c>
      <c r="C21" s="107">
        <v>0.18890344430068257</v>
      </c>
      <c r="D21" s="107">
        <v>-0.10741620495067378</v>
      </c>
      <c r="E21" s="107">
        <v>-4.2244288694613035</v>
      </c>
      <c r="F21" s="107">
        <v>-5.772668937001342</v>
      </c>
      <c r="G21" s="107">
        <v>-4.3669290353074794</v>
      </c>
      <c r="H21" s="107">
        <v>-2.500061830907643</v>
      </c>
      <c r="I21" s="107">
        <v>13.838270657460777</v>
      </c>
      <c r="J21" s="138">
        <v>2.596312867397512</v>
      </c>
      <c r="K21" s="118" t="s">
        <v>218</v>
      </c>
    </row>
    <row r="22" spans="1:11" ht="12.75">
      <c r="A22" s="108" t="s">
        <v>219</v>
      </c>
      <c r="B22" s="107">
        <v>1.8233170287968372</v>
      </c>
      <c r="C22" s="107">
        <v>0.006155445517467787</v>
      </c>
      <c r="D22" s="107">
        <v>-1.0562333717087855</v>
      </c>
      <c r="E22" s="107">
        <v>-9.652800102548861</v>
      </c>
      <c r="F22" s="107">
        <v>-15.44780906310647</v>
      </c>
      <c r="G22" s="107">
        <v>-15.999597663892153</v>
      </c>
      <c r="H22" s="107">
        <v>-14.4641633170879</v>
      </c>
      <c r="I22" s="107">
        <v>28.354450819757748</v>
      </c>
      <c r="J22" s="138">
        <v>-2.049946155603004</v>
      </c>
      <c r="K22" s="118" t="s">
        <v>220</v>
      </c>
    </row>
    <row r="23" spans="1:11" ht="12.75">
      <c r="A23" s="108" t="s">
        <v>221</v>
      </c>
      <c r="B23" s="107">
        <v>1.9571926371476411</v>
      </c>
      <c r="C23" s="107">
        <v>1.5871348862968209</v>
      </c>
      <c r="D23" s="107">
        <v>3.5918023236161405</v>
      </c>
      <c r="E23" s="107">
        <v>6.126162994297644</v>
      </c>
      <c r="F23" s="107">
        <v>5.353611149316522</v>
      </c>
      <c r="G23" s="107">
        <v>4.787951261350482</v>
      </c>
      <c r="H23" s="107">
        <v>4.959274255470693</v>
      </c>
      <c r="I23" s="107">
        <v>3.4986949697805296</v>
      </c>
      <c r="J23" s="139">
        <v>4.7394803456950845</v>
      </c>
      <c r="K23" s="118" t="s">
        <v>222</v>
      </c>
    </row>
    <row r="24" spans="1:11" ht="12.75">
      <c r="A24" s="112" t="s">
        <v>223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2" ht="12.75">
      <c r="A25" s="108" t="s">
        <v>224</v>
      </c>
      <c r="B25" s="125">
        <v>318312.42052451096</v>
      </c>
      <c r="C25" s="125">
        <v>391946.7756704963</v>
      </c>
      <c r="D25" s="125">
        <v>395604.5131685026</v>
      </c>
      <c r="E25" s="125">
        <v>410290.90278577234</v>
      </c>
      <c r="F25" s="125">
        <v>450822.6798284651</v>
      </c>
      <c r="G25" s="125">
        <v>490545.18609321496</v>
      </c>
      <c r="H25" s="125">
        <v>618162.7674281894</v>
      </c>
      <c r="I25" s="125">
        <v>1042045.6174392025</v>
      </c>
      <c r="J25" s="125">
        <v>795418.512232934</v>
      </c>
      <c r="K25" s="118" t="s">
        <v>225</v>
      </c>
      <c r="L25" s="88"/>
    </row>
    <row r="26" spans="1:12" ht="12.75">
      <c r="A26" s="108" t="s">
        <v>226</v>
      </c>
      <c r="B26" s="125">
        <v>151005.38446717025</v>
      </c>
      <c r="C26" s="125">
        <v>139856.4887802207</v>
      </c>
      <c r="D26" s="125">
        <v>160884.84772068178</v>
      </c>
      <c r="E26" s="125">
        <v>141653.19360601014</v>
      </c>
      <c r="F26" s="125">
        <v>113637.672950886</v>
      </c>
      <c r="G26" s="125">
        <v>154609.99534074412</v>
      </c>
      <c r="H26" s="125">
        <v>172419.18337131743</v>
      </c>
      <c r="I26" s="125">
        <v>193004.71335868034</v>
      </c>
      <c r="J26" s="125">
        <v>285753.12949578627</v>
      </c>
      <c r="K26" s="118" t="s">
        <v>225</v>
      </c>
      <c r="L26" s="88"/>
    </row>
    <row r="27" spans="1:12" ht="12.75">
      <c r="A27" s="108" t="s">
        <v>227</v>
      </c>
      <c r="B27" s="125">
        <v>1115.993972853914</v>
      </c>
      <c r="C27" s="125">
        <v>1217.816141000104</v>
      </c>
      <c r="D27" s="125">
        <v>1152.371304776424</v>
      </c>
      <c r="E27" s="125">
        <v>1220.4238920612092</v>
      </c>
      <c r="F27" s="125">
        <v>1196.8882393397523</v>
      </c>
      <c r="G27" s="125">
        <v>1144.8342672630133</v>
      </c>
      <c r="H27" s="125">
        <v>1205.2740870010493</v>
      </c>
      <c r="I27" s="125">
        <v>1252.971698727901</v>
      </c>
      <c r="J27" s="125">
        <v>2500.2847413701784</v>
      </c>
      <c r="K27" s="118" t="s">
        <v>225</v>
      </c>
      <c r="L27" s="88"/>
    </row>
    <row r="28" spans="1:12" ht="12.75">
      <c r="A28" s="112" t="s">
        <v>228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88"/>
    </row>
    <row r="29" spans="1:12" ht="12.75">
      <c r="A29" s="108" t="s">
        <v>229</v>
      </c>
      <c r="B29" s="107">
        <v>95.59642300916789</v>
      </c>
      <c r="C29" s="107">
        <v>99.98751400880522</v>
      </c>
      <c r="D29" s="107">
        <v>102.40030790389689</v>
      </c>
      <c r="E29" s="107">
        <v>120.70569031377954</v>
      </c>
      <c r="F29" s="107">
        <v>126.2473510187837</v>
      </c>
      <c r="G29" s="107">
        <v>121.68471934166834</v>
      </c>
      <c r="H29" s="107">
        <v>113.96920821972525</v>
      </c>
      <c r="I29" s="107">
        <v>74.89054879648147</v>
      </c>
      <c r="J29" s="140">
        <v>102.72996265226655</v>
      </c>
      <c r="K29" s="118" t="s">
        <v>230</v>
      </c>
      <c r="L29" s="88"/>
    </row>
    <row r="30" spans="1:12" ht="12.75">
      <c r="A30" s="108" t="s">
        <v>231</v>
      </c>
      <c r="B30" s="107">
        <v>35.63725555645439</v>
      </c>
      <c r="C30" s="107">
        <v>33.79569556051238</v>
      </c>
      <c r="D30" s="107">
        <v>39.337171186067444</v>
      </c>
      <c r="E30" s="107">
        <v>43.35597322780782</v>
      </c>
      <c r="F30" s="107">
        <v>43.55993461621125</v>
      </c>
      <c r="G30" s="107">
        <v>43.948661319714056</v>
      </c>
      <c r="H30" s="107">
        <v>36.62909411162984</v>
      </c>
      <c r="I30" s="107">
        <v>23.138067112304785</v>
      </c>
      <c r="J30" s="141">
        <v>32.782965653734536</v>
      </c>
      <c r="K30" s="118" t="s">
        <v>207</v>
      </c>
      <c r="L30" s="88"/>
    </row>
    <row r="31" spans="1:12" ht="12.75">
      <c r="A31" s="112" t="s">
        <v>232</v>
      </c>
      <c r="B31" s="113"/>
      <c r="C31" s="114"/>
      <c r="D31" s="114"/>
      <c r="E31" s="114"/>
      <c r="F31" s="114"/>
      <c r="G31" s="114"/>
      <c r="H31" s="114"/>
      <c r="I31" s="114"/>
      <c r="J31" s="114"/>
      <c r="K31" s="115"/>
      <c r="L31" s="88"/>
    </row>
    <row r="32" spans="1:12" ht="12.75">
      <c r="A32" s="108" t="s">
        <v>233</v>
      </c>
      <c r="B32" s="125">
        <v>55999.97</v>
      </c>
      <c r="C32" s="125">
        <v>52964.5</v>
      </c>
      <c r="D32" s="125">
        <v>52344.6</v>
      </c>
      <c r="E32" s="125">
        <v>49425.79</v>
      </c>
      <c r="F32" s="125">
        <v>49436</v>
      </c>
      <c r="G32" s="125">
        <v>48913.39</v>
      </c>
      <c r="H32" s="125">
        <v>46712.54</v>
      </c>
      <c r="I32" s="125">
        <v>44507.54</v>
      </c>
      <c r="J32" s="89">
        <v>22750.47</v>
      </c>
      <c r="K32" s="108"/>
      <c r="L32" s="88"/>
    </row>
    <row r="33" spans="1:12" ht="12.75">
      <c r="A33" s="108" t="s">
        <v>234</v>
      </c>
      <c r="B33" s="125">
        <v>6763</v>
      </c>
      <c r="C33" s="125">
        <v>7879</v>
      </c>
      <c r="D33" s="125">
        <v>9232</v>
      </c>
      <c r="E33" s="125">
        <v>10455</v>
      </c>
      <c r="F33" s="125">
        <v>11560</v>
      </c>
      <c r="G33" s="125">
        <v>12732</v>
      </c>
      <c r="H33" s="125">
        <v>13317</v>
      </c>
      <c r="I33" s="125">
        <v>14116</v>
      </c>
      <c r="J33" s="125">
        <v>15277</v>
      </c>
      <c r="K33" s="108"/>
      <c r="L33" s="88"/>
    </row>
    <row r="34" spans="1:12" ht="12.75">
      <c r="A34" s="108" t="s">
        <v>235</v>
      </c>
      <c r="B34" s="89"/>
      <c r="C34" s="107">
        <v>16.50155256542955</v>
      </c>
      <c r="D34" s="107">
        <v>17.172229978423644</v>
      </c>
      <c r="E34" s="107">
        <v>13.247400346620452</v>
      </c>
      <c r="F34" s="107">
        <v>10.569105691056919</v>
      </c>
      <c r="G34" s="107">
        <v>10.13840830449827</v>
      </c>
      <c r="H34" s="107">
        <v>4.594721960414702</v>
      </c>
      <c r="I34" s="107">
        <v>5.999849816024636</v>
      </c>
      <c r="J34" s="107">
        <v>8.224709549447425</v>
      </c>
      <c r="K34" s="108" t="s">
        <v>236</v>
      </c>
      <c r="L34" s="88"/>
    </row>
    <row r="35" spans="1:12" ht="12.75">
      <c r="A35" s="108" t="s">
        <v>237</v>
      </c>
      <c r="B35" s="108"/>
      <c r="C35" s="107">
        <v>-7.383111354796355</v>
      </c>
      <c r="D35" s="107">
        <v>15.035669151902113</v>
      </c>
      <c r="E35" s="107">
        <v>-11.953676425800168</v>
      </c>
      <c r="F35" s="107">
        <v>-19.777542561479876</v>
      </c>
      <c r="G35" s="107">
        <v>36.05522827589604</v>
      </c>
      <c r="H35" s="107">
        <v>11.518781816999436</v>
      </c>
      <c r="I35" s="107">
        <v>11.939234129783841</v>
      </c>
      <c r="J35" s="107">
        <v>48.0547136</v>
      </c>
      <c r="K35" s="108"/>
      <c r="L35" s="88"/>
    </row>
    <row r="36" spans="1:12" ht="12.75">
      <c r="A36" s="126" t="s">
        <v>238</v>
      </c>
      <c r="B36" s="125">
        <v>62495629</v>
      </c>
      <c r="C36" s="125">
        <v>64501023</v>
      </c>
      <c r="D36" s="125">
        <v>60320415</v>
      </c>
      <c r="E36" s="125">
        <v>60320415</v>
      </c>
      <c r="F36" s="125">
        <v>59169367</v>
      </c>
      <c r="G36" s="125">
        <v>55997725</v>
      </c>
      <c r="H36" s="125">
        <v>56301414</v>
      </c>
      <c r="I36" s="125">
        <v>55766688</v>
      </c>
      <c r="J36" s="125">
        <v>56882653</v>
      </c>
      <c r="K36" s="108"/>
      <c r="L36" s="88"/>
    </row>
    <row r="37" ht="8.25" customHeight="1">
      <c r="L37" s="88"/>
    </row>
    <row r="38" spans="1:12" ht="12.75">
      <c r="A38" s="128" t="s">
        <v>311</v>
      </c>
      <c r="B38" s="129"/>
      <c r="C38" s="130">
        <v>2001</v>
      </c>
      <c r="D38" s="130">
        <v>2002</v>
      </c>
      <c r="L38" s="88"/>
    </row>
    <row r="39" spans="1:4" ht="12.75">
      <c r="A39" s="131" t="s">
        <v>312</v>
      </c>
      <c r="B39" s="131"/>
      <c r="C39" s="132">
        <v>-5869595</v>
      </c>
      <c r="D39" s="132">
        <v>-5405504</v>
      </c>
    </row>
    <row r="40" spans="1:4" ht="12.75">
      <c r="A40" s="131" t="s">
        <v>313</v>
      </c>
      <c r="B40" s="131"/>
      <c r="C40" s="133">
        <v>60.36</v>
      </c>
      <c r="D40" s="133">
        <v>45.55</v>
      </c>
    </row>
    <row r="41" spans="1:4" ht="12.75">
      <c r="A41" s="131" t="s">
        <v>314</v>
      </c>
      <c r="B41" s="131"/>
      <c r="C41" s="133">
        <v>0.66</v>
      </c>
      <c r="D41" s="133">
        <v>0.39</v>
      </c>
    </row>
    <row r="42" spans="1:4" ht="12.75">
      <c r="A42" s="131" t="s">
        <v>315</v>
      </c>
      <c r="B42" s="131"/>
      <c r="C42" s="133">
        <v>0.83</v>
      </c>
      <c r="D42" s="133">
        <v>0.5</v>
      </c>
    </row>
    <row r="43" spans="1:4" ht="12.75">
      <c r="A43" s="127"/>
      <c r="B43" s="127"/>
      <c r="C43" s="127"/>
      <c r="D43" s="127"/>
    </row>
  </sheetData>
  <printOptions/>
  <pageMargins left="0.75" right="0.39" top="0.79" bottom="0.43" header="0.4921259845" footer="0.21"/>
  <pageSetup fitToHeight="1" fitToWidth="1" horizontalDpi="300" verticalDpi="300" orientation="landscape" paperSize="9" scale="94" r:id="rId1"/>
  <headerFooter alignWithMargins="0">
    <oddHeader>&amp;RPríloha č. 12 = Tabuľkač.1c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90.125" style="0" bestFit="1" customWidth="1"/>
    <col min="2" max="2" width="9.875" style="0" bestFit="1" customWidth="1"/>
  </cols>
  <sheetData>
    <row r="1" spans="1:5" ht="12.75">
      <c r="A1" s="59"/>
      <c r="B1" s="59"/>
      <c r="C1" s="59"/>
      <c r="D1" s="59"/>
      <c r="E1" s="59"/>
    </row>
    <row r="2" spans="1:5" ht="18">
      <c r="A2" s="343" t="s">
        <v>383</v>
      </c>
      <c r="B2" s="343"/>
      <c r="C2" s="59"/>
      <c r="D2" s="59"/>
      <c r="E2" s="59"/>
    </row>
    <row r="3" spans="1:5" ht="12.75">
      <c r="A3" s="344"/>
      <c r="B3" s="344"/>
      <c r="C3" s="59"/>
      <c r="D3" s="59"/>
      <c r="E3" s="59"/>
    </row>
    <row r="4" spans="1:5" ht="13.5" thickBot="1">
      <c r="A4" s="344"/>
      <c r="B4" s="288" t="s">
        <v>384</v>
      </c>
      <c r="C4" s="59"/>
      <c r="D4" s="59"/>
      <c r="E4" s="59"/>
    </row>
    <row r="5" spans="1:5" ht="26.25" thickBot="1">
      <c r="A5" s="345" t="s">
        <v>367</v>
      </c>
      <c r="B5" s="346" t="s">
        <v>82</v>
      </c>
      <c r="C5" s="59"/>
      <c r="D5" s="59"/>
      <c r="E5" s="59"/>
    </row>
    <row r="6" spans="1:5" ht="12.75">
      <c r="A6" s="347" t="s">
        <v>368</v>
      </c>
      <c r="B6" s="348">
        <v>4502772</v>
      </c>
      <c r="C6" s="59"/>
      <c r="D6" s="59"/>
      <c r="E6" s="59"/>
    </row>
    <row r="7" spans="1:5" ht="12.75">
      <c r="A7" s="347" t="s">
        <v>369</v>
      </c>
      <c r="B7" s="348"/>
      <c r="C7" s="59"/>
      <c r="D7" s="59"/>
      <c r="E7" s="59"/>
    </row>
    <row r="8" spans="1:5" ht="12.75">
      <c r="A8" s="347" t="s">
        <v>370</v>
      </c>
      <c r="B8" s="348">
        <v>1039736</v>
      </c>
      <c r="C8" s="59"/>
      <c r="D8" s="59"/>
      <c r="E8" s="59"/>
    </row>
    <row r="9" spans="1:5" ht="12.75">
      <c r="A9" s="347" t="s">
        <v>371</v>
      </c>
      <c r="B9" s="348">
        <v>544277</v>
      </c>
      <c r="C9" s="59"/>
      <c r="D9" s="59"/>
      <c r="E9" s="59"/>
    </row>
    <row r="10" spans="1:5" ht="12.75">
      <c r="A10" s="347" t="s">
        <v>372</v>
      </c>
      <c r="B10" s="348">
        <v>2404182</v>
      </c>
      <c r="C10" s="59"/>
      <c r="D10" s="59"/>
      <c r="E10" s="59"/>
    </row>
    <row r="11" spans="1:5" ht="12.75">
      <c r="A11" s="347" t="s">
        <v>373</v>
      </c>
      <c r="B11" s="348">
        <v>514577</v>
      </c>
      <c r="C11" s="59"/>
      <c r="D11" s="59"/>
      <c r="E11" s="59"/>
    </row>
    <row r="12" spans="1:5" ht="12.75">
      <c r="A12" s="347" t="s">
        <v>374</v>
      </c>
      <c r="B12" s="348"/>
      <c r="C12" s="59"/>
      <c r="D12" s="59"/>
      <c r="E12" s="59"/>
    </row>
    <row r="13" spans="1:5" ht="12.75">
      <c r="A13" s="347" t="s">
        <v>375</v>
      </c>
      <c r="B13" s="349">
        <v>3585098</v>
      </c>
      <c r="C13" s="59"/>
      <c r="D13" s="59"/>
      <c r="E13" s="59"/>
    </row>
    <row r="14" spans="1:5" ht="12.75">
      <c r="A14" s="347" t="s">
        <v>369</v>
      </c>
      <c r="B14" s="348"/>
      <c r="C14" s="59"/>
      <c r="D14" s="59"/>
      <c r="E14" s="59"/>
    </row>
    <row r="15" spans="1:5" ht="12.75">
      <c r="A15" s="347" t="s">
        <v>376</v>
      </c>
      <c r="B15" s="348">
        <v>3102362</v>
      </c>
      <c r="C15" s="59"/>
      <c r="D15" s="59"/>
      <c r="E15" s="59"/>
    </row>
    <row r="16" spans="1:5" ht="12.75">
      <c r="A16" s="347" t="s">
        <v>377</v>
      </c>
      <c r="B16" s="348">
        <v>482736</v>
      </c>
      <c r="C16" s="59"/>
      <c r="D16" s="59"/>
      <c r="E16" s="59"/>
    </row>
    <row r="17" spans="1:5" ht="12.75">
      <c r="A17" s="350" t="s">
        <v>378</v>
      </c>
      <c r="B17" s="348">
        <v>29514707</v>
      </c>
      <c r="C17" s="59"/>
      <c r="D17" s="59"/>
      <c r="E17" s="59"/>
    </row>
    <row r="18" spans="1:5" ht="12.75">
      <c r="A18" s="347" t="s">
        <v>379</v>
      </c>
      <c r="B18" s="348">
        <v>3333291</v>
      </c>
      <c r="C18" s="59"/>
      <c r="D18" s="59"/>
      <c r="E18" s="59"/>
    </row>
    <row r="19" spans="1:5" ht="12.75">
      <c r="A19" s="347" t="s">
        <v>380</v>
      </c>
      <c r="B19" s="348">
        <v>1640000</v>
      </c>
      <c r="C19" s="59"/>
      <c r="D19" s="59"/>
      <c r="E19" s="59"/>
    </row>
    <row r="20" spans="1:5" ht="12.75">
      <c r="A20" s="347" t="s">
        <v>381</v>
      </c>
      <c r="B20" s="348"/>
      <c r="C20" s="59"/>
      <c r="D20" s="59"/>
      <c r="E20" s="59"/>
    </row>
    <row r="21" spans="1:5" ht="13.5" thickBot="1">
      <c r="A21" s="347" t="s">
        <v>382</v>
      </c>
      <c r="B21" s="348">
        <v>3939000</v>
      </c>
      <c r="C21" s="59"/>
      <c r="D21" s="59"/>
      <c r="E21" s="59"/>
    </row>
    <row r="22" spans="1:5" ht="15.75" thickBot="1">
      <c r="A22" s="351" t="s">
        <v>270</v>
      </c>
      <c r="B22" s="352"/>
      <c r="C22" s="59"/>
      <c r="D22" s="59"/>
      <c r="E22" s="59"/>
    </row>
    <row r="23" spans="1:5" ht="12.75">
      <c r="A23" s="59"/>
      <c r="B23" s="59"/>
      <c r="C23" s="59"/>
      <c r="D23" s="59"/>
      <c r="E23" s="59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7" r:id="rId1"/>
  <headerFooter alignWithMargins="0">
    <oddHeader>&amp;RPríloha č. 12 = Tabuľka č. 1d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="75" zoomScaleNormal="75" workbookViewId="0" topLeftCell="A13">
      <selection activeCell="K59" sqref="K59"/>
    </sheetView>
  </sheetViews>
  <sheetFormatPr defaultColWidth="9.00390625" defaultRowHeight="12.75"/>
  <cols>
    <col min="1" max="5" width="13.25390625" style="0" customWidth="1"/>
    <col min="6" max="6" width="14.875" style="0" customWidth="1"/>
    <col min="7" max="7" width="12.00390625" style="0" customWidth="1"/>
    <col min="8" max="12" width="13.25390625" style="0" customWidth="1"/>
    <col min="13" max="13" width="15.875" style="0" customWidth="1"/>
  </cols>
  <sheetData>
    <row r="1" spans="1:17" ht="18">
      <c r="A1" s="228" t="s">
        <v>293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ht="16.5" thickBot="1">
      <c r="A3" s="23" t="s">
        <v>322</v>
      </c>
    </row>
    <row r="4" spans="1:12" ht="15.75">
      <c r="A4" s="239"/>
      <c r="B4" s="240">
        <v>1993</v>
      </c>
      <c r="C4" s="240">
        <v>1994</v>
      </c>
      <c r="D4" s="240">
        <v>1995</v>
      </c>
      <c r="E4" s="240">
        <v>1996</v>
      </c>
      <c r="F4" s="240">
        <v>1997</v>
      </c>
      <c r="G4" s="240">
        <v>1998</v>
      </c>
      <c r="H4" s="240">
        <v>1999</v>
      </c>
      <c r="I4" s="240">
        <v>2000</v>
      </c>
      <c r="J4" s="240">
        <v>2001</v>
      </c>
      <c r="K4" s="229">
        <v>2002</v>
      </c>
      <c r="L4" s="237" t="s">
        <v>270</v>
      </c>
    </row>
    <row r="5" spans="1:12" ht="51">
      <c r="A5" s="241" t="s">
        <v>323</v>
      </c>
      <c r="B5" s="27">
        <v>574314</v>
      </c>
      <c r="C5" s="27">
        <v>321569</v>
      </c>
      <c r="D5" s="27">
        <v>1064715</v>
      </c>
      <c r="E5" s="27">
        <v>5116494</v>
      </c>
      <c r="F5" s="27">
        <v>13677277</v>
      </c>
      <c r="G5" s="27">
        <v>16925237</v>
      </c>
      <c r="H5" s="27">
        <v>21458252</v>
      </c>
      <c r="I5" s="27">
        <v>26674068</v>
      </c>
      <c r="J5" s="27">
        <v>38738329</v>
      </c>
      <c r="K5" s="242">
        <v>39055969</v>
      </c>
      <c r="L5" s="238"/>
    </row>
    <row r="6" spans="1:12" ht="13.5" thickBot="1">
      <c r="A6" s="243" t="s">
        <v>282</v>
      </c>
      <c r="B6" s="244"/>
      <c r="C6" s="245">
        <f aca="true" t="shared" si="0" ref="C6:K6">C5-B5</f>
        <v>-252745</v>
      </c>
      <c r="D6" s="245">
        <f t="shared" si="0"/>
        <v>743146</v>
      </c>
      <c r="E6" s="245">
        <f t="shared" si="0"/>
        <v>4051779</v>
      </c>
      <c r="F6" s="245">
        <f t="shared" si="0"/>
        <v>8560783</v>
      </c>
      <c r="G6" s="245">
        <f t="shared" si="0"/>
        <v>3247960</v>
      </c>
      <c r="H6" s="245">
        <f t="shared" si="0"/>
        <v>4533015</v>
      </c>
      <c r="I6" s="245">
        <f t="shared" si="0"/>
        <v>5215816</v>
      </c>
      <c r="J6" s="245">
        <f t="shared" si="0"/>
        <v>12064261</v>
      </c>
      <c r="K6" s="246">
        <f t="shared" si="0"/>
        <v>317640</v>
      </c>
      <c r="L6" s="282">
        <v>38481655</v>
      </c>
    </row>
    <row r="7" ht="17.25" customHeight="1">
      <c r="K7" s="3"/>
    </row>
    <row r="8" ht="16.5" thickBot="1">
      <c r="A8" s="23" t="s">
        <v>324</v>
      </c>
    </row>
    <row r="9" spans="1:12" ht="15.75">
      <c r="A9" s="239" t="s">
        <v>283</v>
      </c>
      <c r="B9" s="240">
        <v>1993</v>
      </c>
      <c r="C9" s="240">
        <v>1994</v>
      </c>
      <c r="D9" s="240">
        <v>1995</v>
      </c>
      <c r="E9" s="240">
        <v>1996</v>
      </c>
      <c r="F9" s="240">
        <v>1997</v>
      </c>
      <c r="G9" s="240">
        <v>1998</v>
      </c>
      <c r="H9" s="240">
        <v>1999</v>
      </c>
      <c r="I9" s="240">
        <v>2000</v>
      </c>
      <c r="J9" s="240">
        <v>2001</v>
      </c>
      <c r="K9" s="247">
        <v>2002</v>
      </c>
      <c r="L9" s="233" t="s">
        <v>270</v>
      </c>
    </row>
    <row r="10" spans="1:12" ht="12.75">
      <c r="A10" s="248" t="s">
        <v>284</v>
      </c>
      <c r="B10" s="6">
        <v>0</v>
      </c>
      <c r="C10" s="6">
        <v>0</v>
      </c>
      <c r="D10" s="6">
        <v>0</v>
      </c>
      <c r="E10" s="6">
        <v>1003644</v>
      </c>
      <c r="F10" s="6">
        <v>1004139</v>
      </c>
      <c r="G10" s="6">
        <v>4350090</v>
      </c>
      <c r="H10" s="6">
        <v>2928947</v>
      </c>
      <c r="I10" s="6">
        <v>2655908</v>
      </c>
      <c r="J10" s="6">
        <v>3660497</v>
      </c>
      <c r="K10" s="249">
        <v>1141661</v>
      </c>
      <c r="L10" s="234"/>
    </row>
    <row r="11" spans="1:12" ht="12.75">
      <c r="A11" s="248" t="s">
        <v>285</v>
      </c>
      <c r="B11" s="6">
        <v>2369992</v>
      </c>
      <c r="C11" s="6">
        <v>2501791</v>
      </c>
      <c r="D11" s="6">
        <v>3514104</v>
      </c>
      <c r="E11" s="6">
        <v>5302135</v>
      </c>
      <c r="F11" s="6">
        <v>7218295</v>
      </c>
      <c r="G11" s="6">
        <v>9605165</v>
      </c>
      <c r="H11" s="6">
        <v>13750941</v>
      </c>
      <c r="I11" s="6">
        <v>11975236</v>
      </c>
      <c r="J11" s="6">
        <v>12057925</v>
      </c>
      <c r="K11" s="249">
        <v>9433576</v>
      </c>
      <c r="L11" s="235"/>
    </row>
    <row r="12" spans="1:12" ht="12.75">
      <c r="A12" s="250" t="s">
        <v>278</v>
      </c>
      <c r="B12" s="26">
        <v>2369992</v>
      </c>
      <c r="C12" s="26">
        <v>2501791</v>
      </c>
      <c r="D12" s="26">
        <v>3514104</v>
      </c>
      <c r="E12" s="26">
        <v>6305779</v>
      </c>
      <c r="F12" s="26">
        <v>8222434</v>
      </c>
      <c r="G12" s="26">
        <v>13955255</v>
      </c>
      <c r="H12" s="26">
        <v>16679888</v>
      </c>
      <c r="I12" s="26">
        <v>14631144</v>
      </c>
      <c r="J12" s="26">
        <v>15718422</v>
      </c>
      <c r="K12" s="231">
        <f>K10+K11</f>
        <v>10575237</v>
      </c>
      <c r="L12" s="236"/>
    </row>
    <row r="13" spans="1:12" ht="13.5" thickBot="1">
      <c r="A13" s="243" t="s">
        <v>282</v>
      </c>
      <c r="B13" s="244"/>
      <c r="C13" s="245">
        <f>C12-B12</f>
        <v>131799</v>
      </c>
      <c r="D13" s="245">
        <f aca="true" t="shared" si="1" ref="D13:K13">D12-C12</f>
        <v>1012313</v>
      </c>
      <c r="E13" s="245">
        <f t="shared" si="1"/>
        <v>2791675</v>
      </c>
      <c r="F13" s="245">
        <f t="shared" si="1"/>
        <v>1916655</v>
      </c>
      <c r="G13" s="245">
        <f t="shared" si="1"/>
        <v>5732821</v>
      </c>
      <c r="H13" s="245">
        <f t="shared" si="1"/>
        <v>2724633</v>
      </c>
      <c r="I13" s="245">
        <f t="shared" si="1"/>
        <v>-2048744</v>
      </c>
      <c r="J13" s="245">
        <f t="shared" si="1"/>
        <v>1087278</v>
      </c>
      <c r="K13" s="246">
        <f t="shared" si="1"/>
        <v>-5143185</v>
      </c>
      <c r="L13" s="282">
        <f>K12-B12</f>
        <v>8205245</v>
      </c>
    </row>
    <row r="14" spans="1:12" ht="15.75" customHeight="1" thickBot="1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3" ht="16.5" thickBot="1">
      <c r="A15" s="23" t="s">
        <v>286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53" t="s">
        <v>270</v>
      </c>
      <c r="M15" s="354"/>
    </row>
    <row r="16" spans="1:13" ht="16.5" thickBot="1">
      <c r="A16" s="239" t="s">
        <v>277</v>
      </c>
      <c r="B16" s="251">
        <v>1993</v>
      </c>
      <c r="C16" s="251">
        <v>1994</v>
      </c>
      <c r="D16" s="251">
        <v>1995</v>
      </c>
      <c r="E16" s="251">
        <v>1996</v>
      </c>
      <c r="F16" s="251">
        <v>1997</v>
      </c>
      <c r="G16" s="251">
        <v>1998</v>
      </c>
      <c r="H16" s="251">
        <v>1999</v>
      </c>
      <c r="I16" s="251">
        <v>2000</v>
      </c>
      <c r="J16" s="251">
        <v>2001</v>
      </c>
      <c r="K16" s="252">
        <v>2002</v>
      </c>
      <c r="L16" s="275" t="s">
        <v>329</v>
      </c>
      <c r="M16" s="276" t="s">
        <v>330</v>
      </c>
    </row>
    <row r="17" spans="1:13" ht="15.75">
      <c r="A17" s="253" t="s">
        <v>279</v>
      </c>
      <c r="B17" s="6">
        <v>1101470</v>
      </c>
      <c r="C17" s="6">
        <v>2260087</v>
      </c>
      <c r="D17" s="6">
        <v>2469000</v>
      </c>
      <c r="E17" s="6">
        <v>4681991</v>
      </c>
      <c r="F17" s="6">
        <v>5019597</v>
      </c>
      <c r="G17" s="6">
        <v>2578522</v>
      </c>
      <c r="H17" s="6">
        <v>2256286</v>
      </c>
      <c r="I17" s="6">
        <v>2326961</v>
      </c>
      <c r="J17" s="6">
        <v>7165618</v>
      </c>
      <c r="K17" s="249">
        <v>10268541</v>
      </c>
      <c r="L17" s="274">
        <v>40128073</v>
      </c>
      <c r="M17" s="278">
        <f>L17-K17</f>
        <v>29859532</v>
      </c>
    </row>
    <row r="18" spans="1:13" ht="15.75">
      <c r="A18" s="253" t="s">
        <v>280</v>
      </c>
      <c r="B18" s="6">
        <v>78491</v>
      </c>
      <c r="C18" s="6">
        <v>537716</v>
      </c>
      <c r="D18" s="6">
        <v>849094</v>
      </c>
      <c r="E18" s="6">
        <v>3033034</v>
      </c>
      <c r="F18" s="6">
        <v>2113829</v>
      </c>
      <c r="G18" s="6">
        <v>1635180</v>
      </c>
      <c r="H18" s="6">
        <v>1832697</v>
      </c>
      <c r="I18" s="6">
        <v>1730247</v>
      </c>
      <c r="J18" s="6">
        <v>4586889</v>
      </c>
      <c r="K18" s="254" t="s">
        <v>281</v>
      </c>
      <c r="L18" s="230">
        <v>16397177</v>
      </c>
      <c r="M18" s="279">
        <f>L18</f>
        <v>16397177</v>
      </c>
    </row>
    <row r="19" spans="1:13" ht="16.5" thickBot="1">
      <c r="A19" s="255" t="s">
        <v>278</v>
      </c>
      <c r="B19" s="40">
        <v>1179961</v>
      </c>
      <c r="C19" s="40">
        <v>2797803</v>
      </c>
      <c r="D19" s="40">
        <v>3318094</v>
      </c>
      <c r="E19" s="40">
        <v>7715025</v>
      </c>
      <c r="F19" s="40">
        <v>7133426</v>
      </c>
      <c r="G19" s="40">
        <v>4213702</v>
      </c>
      <c r="H19" s="40">
        <v>4088983</v>
      </c>
      <c r="I19" s="40">
        <v>4057208</v>
      </c>
      <c r="J19" s="40">
        <v>11752507</v>
      </c>
      <c r="K19" s="256">
        <v>10268541</v>
      </c>
      <c r="L19" s="277">
        <v>56525250</v>
      </c>
      <c r="M19" s="281">
        <f>L19-K19</f>
        <v>46256709</v>
      </c>
    </row>
    <row r="20" ht="17.25" customHeight="1">
      <c r="A20" s="209" t="s">
        <v>325</v>
      </c>
    </row>
    <row r="21" ht="8.25" customHeight="1"/>
    <row r="22" ht="16.5" thickBot="1">
      <c r="A22" s="23" t="s">
        <v>292</v>
      </c>
    </row>
    <row r="23" spans="1:13" ht="15.75">
      <c r="A23" s="257" t="s">
        <v>255</v>
      </c>
      <c r="B23" s="251" t="s">
        <v>291</v>
      </c>
      <c r="C23" s="240" t="s">
        <v>270</v>
      </c>
      <c r="D23" s="240" t="s">
        <v>287</v>
      </c>
      <c r="E23" s="240" t="s">
        <v>288</v>
      </c>
      <c r="F23" s="258" t="s">
        <v>326</v>
      </c>
      <c r="H23" s="257" t="s">
        <v>255</v>
      </c>
      <c r="I23" s="240" t="s">
        <v>291</v>
      </c>
      <c r="J23" s="240" t="s">
        <v>270</v>
      </c>
      <c r="K23" s="240" t="s">
        <v>287</v>
      </c>
      <c r="L23" s="240" t="s">
        <v>288</v>
      </c>
      <c r="M23" s="258" t="s">
        <v>326</v>
      </c>
    </row>
    <row r="24" spans="1:13" ht="12.75">
      <c r="A24" s="259">
        <v>1993</v>
      </c>
      <c r="B24" s="5" t="s">
        <v>279</v>
      </c>
      <c r="C24" s="31">
        <v>1101470</v>
      </c>
      <c r="D24" s="6">
        <v>252402</v>
      </c>
      <c r="E24" s="5">
        <v>0</v>
      </c>
      <c r="F24" s="249">
        <v>849068</v>
      </c>
      <c r="H24" s="259">
        <v>1999</v>
      </c>
      <c r="I24" s="5" t="s">
        <v>279</v>
      </c>
      <c r="J24" s="31">
        <v>2256286</v>
      </c>
      <c r="K24" s="6">
        <v>243521</v>
      </c>
      <c r="L24" s="6">
        <v>182249</v>
      </c>
      <c r="M24" s="249">
        <v>1830516</v>
      </c>
    </row>
    <row r="25" spans="1:13" ht="12.75">
      <c r="A25" s="260"/>
      <c r="B25" s="5" t="s">
        <v>280</v>
      </c>
      <c r="C25" s="31">
        <v>78491</v>
      </c>
      <c r="D25" s="5">
        <v>0</v>
      </c>
      <c r="E25" s="5">
        <v>0</v>
      </c>
      <c r="F25" s="249">
        <v>78491</v>
      </c>
      <c r="H25" s="260"/>
      <c r="I25" s="5" t="s">
        <v>280</v>
      </c>
      <c r="J25" s="31">
        <v>1832697</v>
      </c>
      <c r="K25" s="6">
        <v>59972</v>
      </c>
      <c r="L25" s="6">
        <v>228600</v>
      </c>
      <c r="M25" s="249">
        <v>1544125</v>
      </c>
    </row>
    <row r="26" spans="1:13" ht="13.5" thickBot="1">
      <c r="A26" s="260"/>
      <c r="B26" s="32" t="s">
        <v>289</v>
      </c>
      <c r="C26" s="33">
        <v>1179961</v>
      </c>
      <c r="D26" s="33">
        <v>252402</v>
      </c>
      <c r="E26" s="32">
        <v>0</v>
      </c>
      <c r="F26" s="261">
        <v>927559</v>
      </c>
      <c r="H26" s="267"/>
      <c r="I26" s="24" t="s">
        <v>289</v>
      </c>
      <c r="J26" s="26">
        <v>4088983</v>
      </c>
      <c r="K26" s="26">
        <v>303493</v>
      </c>
      <c r="L26" s="26">
        <v>410849</v>
      </c>
      <c r="M26" s="268">
        <v>3374641</v>
      </c>
    </row>
    <row r="27" spans="1:13" ht="12.75">
      <c r="A27" s="262">
        <v>1994</v>
      </c>
      <c r="B27" s="36" t="s">
        <v>279</v>
      </c>
      <c r="C27" s="37">
        <v>2260087</v>
      </c>
      <c r="D27" s="38">
        <v>803188</v>
      </c>
      <c r="E27" s="36">
        <v>0</v>
      </c>
      <c r="F27" s="263">
        <v>1456899</v>
      </c>
      <c r="H27" s="262">
        <v>2000</v>
      </c>
      <c r="I27" s="36" t="s">
        <v>279</v>
      </c>
      <c r="J27" s="37">
        <v>2326961</v>
      </c>
      <c r="K27" s="38">
        <v>259102</v>
      </c>
      <c r="L27" s="36">
        <v>174119</v>
      </c>
      <c r="M27" s="263">
        <v>1893740</v>
      </c>
    </row>
    <row r="28" spans="1:13" ht="12.75">
      <c r="A28" s="260"/>
      <c r="B28" s="5" t="s">
        <v>280</v>
      </c>
      <c r="C28" s="31">
        <v>537716</v>
      </c>
      <c r="D28" s="5">
        <v>0</v>
      </c>
      <c r="E28" s="5">
        <v>0</v>
      </c>
      <c r="F28" s="249">
        <v>537716</v>
      </c>
      <c r="H28" s="260"/>
      <c r="I28" s="5" t="s">
        <v>280</v>
      </c>
      <c r="J28" s="31">
        <v>1730247</v>
      </c>
      <c r="K28" s="5">
        <v>59972</v>
      </c>
      <c r="L28" s="5">
        <v>556898</v>
      </c>
      <c r="M28" s="249">
        <v>1113377</v>
      </c>
    </row>
    <row r="29" spans="1:13" ht="13.5" thickBot="1">
      <c r="A29" s="264"/>
      <c r="B29" s="39" t="s">
        <v>289</v>
      </c>
      <c r="C29" s="40">
        <v>2797803</v>
      </c>
      <c r="D29" s="40">
        <v>803188</v>
      </c>
      <c r="E29" s="39">
        <v>0</v>
      </c>
      <c r="F29" s="256">
        <v>1994615</v>
      </c>
      <c r="H29" s="264"/>
      <c r="I29" s="39" t="s">
        <v>289</v>
      </c>
      <c r="J29" s="40">
        <v>4057208</v>
      </c>
      <c r="K29" s="40">
        <v>319074</v>
      </c>
      <c r="L29" s="39">
        <v>731017</v>
      </c>
      <c r="M29" s="256">
        <v>3007117</v>
      </c>
    </row>
    <row r="30" spans="1:13" ht="12.75">
      <c r="A30" s="265">
        <v>1995</v>
      </c>
      <c r="B30" s="29" t="s">
        <v>279</v>
      </c>
      <c r="C30" s="34">
        <v>2469000</v>
      </c>
      <c r="D30" s="35">
        <v>791900</v>
      </c>
      <c r="E30" s="35">
        <v>302000</v>
      </c>
      <c r="F30" s="266">
        <v>1375100</v>
      </c>
      <c r="H30" s="259">
        <v>2001</v>
      </c>
      <c r="I30" s="5" t="s">
        <v>279</v>
      </c>
      <c r="J30" s="31">
        <v>7165618</v>
      </c>
      <c r="K30" s="6">
        <v>262469</v>
      </c>
      <c r="L30" s="6">
        <v>4014635</v>
      </c>
      <c r="M30" s="249">
        <v>2888514</v>
      </c>
    </row>
    <row r="31" spans="1:13" ht="12.75">
      <c r="A31" s="260"/>
      <c r="B31" s="5" t="s">
        <v>280</v>
      </c>
      <c r="C31" s="31">
        <v>849094</v>
      </c>
      <c r="D31" s="6">
        <v>16000</v>
      </c>
      <c r="E31" s="5">
        <v>0</v>
      </c>
      <c r="F31" s="249">
        <v>833094</v>
      </c>
      <c r="H31" s="260"/>
      <c r="I31" s="5" t="s">
        <v>280</v>
      </c>
      <c r="J31" s="31">
        <v>4586889</v>
      </c>
      <c r="K31" s="5">
        <v>0</v>
      </c>
      <c r="L31" s="6">
        <v>661476</v>
      </c>
      <c r="M31" s="249">
        <v>3925413</v>
      </c>
    </row>
    <row r="32" spans="1:13" ht="13.5" thickBot="1">
      <c r="A32" s="267"/>
      <c r="B32" s="24" t="s">
        <v>289</v>
      </c>
      <c r="C32" s="26">
        <v>3318094</v>
      </c>
      <c r="D32" s="26">
        <v>807900</v>
      </c>
      <c r="E32" s="26">
        <v>302000</v>
      </c>
      <c r="F32" s="268">
        <v>2208194</v>
      </c>
      <c r="H32" s="267"/>
      <c r="I32" s="24" t="s">
        <v>289</v>
      </c>
      <c r="J32" s="26">
        <v>11752507</v>
      </c>
      <c r="K32" s="26">
        <v>262469</v>
      </c>
      <c r="L32" s="26">
        <v>4676111</v>
      </c>
      <c r="M32" s="268">
        <v>6813927</v>
      </c>
    </row>
    <row r="33" spans="1:13" ht="12.75">
      <c r="A33" s="262">
        <v>1996</v>
      </c>
      <c r="B33" s="36" t="s">
        <v>279</v>
      </c>
      <c r="C33" s="37">
        <v>4681991</v>
      </c>
      <c r="D33" s="38">
        <v>731570</v>
      </c>
      <c r="E33" s="36">
        <v>587200</v>
      </c>
      <c r="F33" s="263">
        <v>3363221</v>
      </c>
      <c r="H33" s="262">
        <v>2002</v>
      </c>
      <c r="I33" s="36" t="s">
        <v>279</v>
      </c>
      <c r="J33" s="37">
        <v>10268541</v>
      </c>
      <c r="K33" s="38">
        <v>500834</v>
      </c>
      <c r="L33" s="38">
        <v>2299713</v>
      </c>
      <c r="M33" s="263">
        <v>7467994</v>
      </c>
    </row>
    <row r="34" spans="1:13" ht="12.75">
      <c r="A34" s="260"/>
      <c r="B34" s="5" t="s">
        <v>280</v>
      </c>
      <c r="C34" s="31">
        <v>3033034</v>
      </c>
      <c r="D34" s="5">
        <v>23500</v>
      </c>
      <c r="E34" s="5">
        <v>634100</v>
      </c>
      <c r="F34" s="249">
        <v>2375434</v>
      </c>
      <c r="H34" s="260"/>
      <c r="I34" s="5" t="s">
        <v>280</v>
      </c>
      <c r="J34" s="31">
        <v>0</v>
      </c>
      <c r="K34" s="5">
        <v>0</v>
      </c>
      <c r="L34" s="5">
        <v>0</v>
      </c>
      <c r="M34" s="249">
        <v>0</v>
      </c>
    </row>
    <row r="35" spans="1:13" ht="13.5" thickBot="1">
      <c r="A35" s="264"/>
      <c r="B35" s="39" t="s">
        <v>289</v>
      </c>
      <c r="C35" s="40">
        <v>7715025</v>
      </c>
      <c r="D35" s="40">
        <v>755070</v>
      </c>
      <c r="E35" s="39">
        <v>1221300</v>
      </c>
      <c r="F35" s="256">
        <v>5738655</v>
      </c>
      <c r="H35" s="260"/>
      <c r="I35" s="39" t="s">
        <v>289</v>
      </c>
      <c r="J35" s="40">
        <v>10268541</v>
      </c>
      <c r="K35" s="40">
        <v>500834</v>
      </c>
      <c r="L35" s="40">
        <v>2299713</v>
      </c>
      <c r="M35" s="256">
        <v>7467994</v>
      </c>
    </row>
    <row r="36" spans="1:13" ht="12.75">
      <c r="A36" s="259">
        <v>1997</v>
      </c>
      <c r="B36" s="5" t="s">
        <v>279</v>
      </c>
      <c r="C36" s="31">
        <v>5019597</v>
      </c>
      <c r="D36" s="6">
        <v>706091</v>
      </c>
      <c r="E36" s="6">
        <v>1783800</v>
      </c>
      <c r="F36" s="249">
        <v>2529706</v>
      </c>
      <c r="H36" s="273" t="s">
        <v>290</v>
      </c>
      <c r="I36" s="220" t="s">
        <v>279</v>
      </c>
      <c r="J36" s="210">
        <v>40128073</v>
      </c>
      <c r="K36" s="210">
        <v>4801077</v>
      </c>
      <c r="L36" s="210">
        <v>10308916</v>
      </c>
      <c r="M36" s="211">
        <v>25018080</v>
      </c>
    </row>
    <row r="37" spans="1:13" ht="12.75">
      <c r="A37" s="260"/>
      <c r="B37" s="5" t="s">
        <v>280</v>
      </c>
      <c r="C37" s="31">
        <v>2113829</v>
      </c>
      <c r="D37" s="5">
        <v>0</v>
      </c>
      <c r="E37" s="6">
        <v>246800</v>
      </c>
      <c r="F37" s="249">
        <v>1867029</v>
      </c>
      <c r="H37" s="227" t="s">
        <v>328</v>
      </c>
      <c r="I37" s="221" t="s">
        <v>280</v>
      </c>
      <c r="J37" s="212">
        <v>16397177</v>
      </c>
      <c r="K37" s="212">
        <v>190252</v>
      </c>
      <c r="L37" s="212">
        <v>2527874</v>
      </c>
      <c r="M37" s="213">
        <v>13679051</v>
      </c>
    </row>
    <row r="38" spans="1:13" ht="13.5" thickBot="1">
      <c r="A38" s="267"/>
      <c r="B38" s="24" t="s">
        <v>289</v>
      </c>
      <c r="C38" s="26">
        <v>7133426</v>
      </c>
      <c r="D38" s="26">
        <v>706091</v>
      </c>
      <c r="E38" s="26">
        <v>2030600</v>
      </c>
      <c r="F38" s="268">
        <v>4396735</v>
      </c>
      <c r="H38" s="222"/>
      <c r="I38" s="271" t="s">
        <v>289</v>
      </c>
      <c r="J38" s="272">
        <v>56525250</v>
      </c>
      <c r="K38" s="272">
        <v>4991329</v>
      </c>
      <c r="L38" s="272">
        <v>13287075</v>
      </c>
      <c r="M38" s="232">
        <v>38246846</v>
      </c>
    </row>
    <row r="39" spans="1:13" ht="15.75">
      <c r="A39" s="262">
        <v>1998</v>
      </c>
      <c r="B39" s="36" t="s">
        <v>279</v>
      </c>
      <c r="C39" s="37">
        <v>2578522</v>
      </c>
      <c r="D39" s="38">
        <v>250000</v>
      </c>
      <c r="E39" s="38">
        <v>965200</v>
      </c>
      <c r="F39" s="263">
        <v>1363322</v>
      </c>
      <c r="H39" s="226" t="s">
        <v>290</v>
      </c>
      <c r="I39" s="223" t="s">
        <v>279</v>
      </c>
      <c r="J39" s="214">
        <f>J36-J33</f>
        <v>29859532</v>
      </c>
      <c r="K39" s="214">
        <f>K36-K33</f>
        <v>4300243</v>
      </c>
      <c r="L39" s="214">
        <f>L36-L33</f>
        <v>8009203</v>
      </c>
      <c r="M39" s="215">
        <f>M36-M33</f>
        <v>17550086</v>
      </c>
    </row>
    <row r="40" spans="1:13" ht="15.75">
      <c r="A40" s="260"/>
      <c r="B40" s="5" t="s">
        <v>280</v>
      </c>
      <c r="C40" s="31">
        <v>1635180</v>
      </c>
      <c r="D40" s="5">
        <v>30808</v>
      </c>
      <c r="E40" s="6">
        <v>200000</v>
      </c>
      <c r="F40" s="249">
        <v>1404372</v>
      </c>
      <c r="H40" s="269" t="s">
        <v>331</v>
      </c>
      <c r="I40" s="224" t="s">
        <v>280</v>
      </c>
      <c r="J40" s="216">
        <f aca="true" t="shared" si="2" ref="J40:M41">J37-J34</f>
        <v>16397177</v>
      </c>
      <c r="K40" s="216">
        <f t="shared" si="2"/>
        <v>190252</v>
      </c>
      <c r="L40" s="216">
        <f t="shared" si="2"/>
        <v>2527874</v>
      </c>
      <c r="M40" s="217">
        <f t="shared" si="2"/>
        <v>13679051</v>
      </c>
    </row>
    <row r="41" spans="1:13" ht="16.5" thickBot="1">
      <c r="A41" s="264"/>
      <c r="B41" s="39" t="s">
        <v>289</v>
      </c>
      <c r="C41" s="40">
        <v>4213702</v>
      </c>
      <c r="D41" s="40">
        <v>280808</v>
      </c>
      <c r="E41" s="40">
        <v>1165200</v>
      </c>
      <c r="F41" s="256">
        <v>2767694</v>
      </c>
      <c r="H41" s="270" t="s">
        <v>332</v>
      </c>
      <c r="I41" s="225" t="s">
        <v>289</v>
      </c>
      <c r="J41" s="280">
        <f t="shared" si="2"/>
        <v>46256709</v>
      </c>
      <c r="K41" s="218">
        <f t="shared" si="2"/>
        <v>4490495</v>
      </c>
      <c r="L41" s="218">
        <f t="shared" si="2"/>
        <v>10987362</v>
      </c>
      <c r="M41" s="219">
        <f t="shared" si="2"/>
        <v>30778852</v>
      </c>
    </row>
    <row r="42" spans="12:13" ht="18.75" thickBot="1">
      <c r="L42" s="355">
        <f>L41+M41</f>
        <v>41766214</v>
      </c>
      <c r="M42" s="356"/>
    </row>
    <row r="44" ht="12.75">
      <c r="A44" t="s">
        <v>327</v>
      </c>
    </row>
  </sheetData>
  <mergeCells count="2">
    <mergeCell ref="L15:M15"/>
    <mergeCell ref="L42:M42"/>
  </mergeCells>
  <printOptions/>
  <pageMargins left="0.4" right="0.41" top="0.74" bottom="0.33" header="0.53" footer="0.2"/>
  <pageSetup fitToHeight="1" fitToWidth="1" horizontalDpi="300" verticalDpi="300" orientation="landscape" paperSize="9" scale="79" r:id="rId1"/>
  <headerFooter alignWithMargins="0">
    <oddHeader>&amp;RPríloha č. 12 = Tabuľka č.1e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75" zoomScaleNormal="75" workbookViewId="0" topLeftCell="A1">
      <selection activeCell="L52" sqref="L52"/>
    </sheetView>
  </sheetViews>
  <sheetFormatPr defaultColWidth="9.00390625" defaultRowHeight="12.75"/>
  <cols>
    <col min="1" max="1" width="52.25390625" style="0" customWidth="1"/>
    <col min="2" max="11" width="10.75390625" style="0" customWidth="1"/>
  </cols>
  <sheetData>
    <row r="1" spans="1:11" ht="15.75">
      <c r="A1" s="41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1" ht="15">
      <c r="A4" s="95" t="s">
        <v>255</v>
      </c>
      <c r="B4" s="96">
        <v>1994</v>
      </c>
      <c r="C4" s="96">
        <v>1995</v>
      </c>
      <c r="D4" s="96">
        <v>1996</v>
      </c>
      <c r="E4" s="96">
        <v>1997</v>
      </c>
      <c r="F4" s="96">
        <v>1998</v>
      </c>
      <c r="G4" s="96">
        <v>1999</v>
      </c>
      <c r="H4" s="96">
        <v>2000</v>
      </c>
      <c r="I4" s="96" t="s">
        <v>239</v>
      </c>
      <c r="J4" s="96" t="s">
        <v>316</v>
      </c>
      <c r="K4" s="97" t="s">
        <v>270</v>
      </c>
    </row>
    <row r="5" spans="1:11" ht="15">
      <c r="A5" s="95" t="s">
        <v>256</v>
      </c>
      <c r="B5" s="95"/>
      <c r="C5" s="95"/>
      <c r="D5" s="95"/>
      <c r="E5" s="95"/>
      <c r="F5" s="95"/>
      <c r="G5" s="95"/>
      <c r="H5" s="95"/>
      <c r="I5" s="98"/>
      <c r="J5" s="99"/>
      <c r="K5" s="99"/>
    </row>
    <row r="6" spans="1:11" ht="14.25">
      <c r="A6" s="95" t="s">
        <v>240</v>
      </c>
      <c r="B6" s="100">
        <v>5261</v>
      </c>
      <c r="C6" s="100">
        <v>6377.4</v>
      </c>
      <c r="D6" s="100">
        <v>6348.2</v>
      </c>
      <c r="E6" s="100">
        <v>7923.9</v>
      </c>
      <c r="F6" s="100">
        <v>9624</v>
      </c>
      <c r="G6" s="101">
        <v>10970</v>
      </c>
      <c r="H6" s="101">
        <v>13363</v>
      </c>
      <c r="I6" s="102">
        <v>11982</v>
      </c>
      <c r="J6" s="99"/>
      <c r="K6" s="102"/>
    </row>
    <row r="7" spans="1:11" ht="14.25">
      <c r="A7" s="95" t="s">
        <v>241</v>
      </c>
      <c r="B7" s="100">
        <v>5261</v>
      </c>
      <c r="C7" s="100">
        <v>5442</v>
      </c>
      <c r="D7" s="100">
        <v>5471</v>
      </c>
      <c r="E7" s="100">
        <v>6507</v>
      </c>
      <c r="F7" s="100">
        <v>7732</v>
      </c>
      <c r="G7" s="101">
        <v>8475</v>
      </c>
      <c r="H7" s="101">
        <v>10551</v>
      </c>
      <c r="I7" s="102">
        <v>9241</v>
      </c>
      <c r="J7" s="99"/>
      <c r="K7" s="102"/>
    </row>
    <row r="8" spans="1:11" ht="15">
      <c r="A8" s="98" t="s">
        <v>242</v>
      </c>
      <c r="B8" s="100">
        <v>5261</v>
      </c>
      <c r="C8" s="100">
        <v>5328</v>
      </c>
      <c r="D8" s="100">
        <v>5241</v>
      </c>
      <c r="E8" s="100">
        <v>5859</v>
      </c>
      <c r="F8" s="100">
        <v>7028</v>
      </c>
      <c r="G8" s="101">
        <v>8475</v>
      </c>
      <c r="H8" s="101">
        <v>10520</v>
      </c>
      <c r="I8" s="102">
        <v>8920.319</v>
      </c>
      <c r="J8" s="99"/>
      <c r="K8" s="102"/>
    </row>
    <row r="9" spans="1:11" ht="14.25">
      <c r="A9" s="95" t="s">
        <v>243</v>
      </c>
      <c r="B9" s="100">
        <v>0</v>
      </c>
      <c r="C9" s="100">
        <v>-114</v>
      </c>
      <c r="D9" s="100">
        <v>-230</v>
      </c>
      <c r="E9" s="100">
        <v>-648</v>
      </c>
      <c r="F9" s="100">
        <v>-704</v>
      </c>
      <c r="G9" s="101">
        <v>0</v>
      </c>
      <c r="H9" s="101">
        <v>-31</v>
      </c>
      <c r="I9" s="102">
        <v>-320.6810000000005</v>
      </c>
      <c r="J9" s="99"/>
      <c r="K9" s="102"/>
    </row>
    <row r="10" spans="1:11" ht="14.25">
      <c r="A10" s="95" t="s">
        <v>244</v>
      </c>
      <c r="B10" s="100">
        <v>1129.9</v>
      </c>
      <c r="C10" s="100">
        <v>1382.6</v>
      </c>
      <c r="D10" s="100">
        <v>1541.8</v>
      </c>
      <c r="E10" s="100">
        <v>1580.4</v>
      </c>
      <c r="F10" s="100">
        <v>1560.9</v>
      </c>
      <c r="G10" s="101">
        <v>1734</v>
      </c>
      <c r="H10" s="101">
        <v>2090</v>
      </c>
      <c r="I10" s="102">
        <v>1976.95</v>
      </c>
      <c r="J10" s="99"/>
      <c r="K10" s="102"/>
    </row>
    <row r="11" spans="1:11" ht="14.25">
      <c r="A11" s="95" t="s">
        <v>245</v>
      </c>
      <c r="B11" s="100">
        <v>1848</v>
      </c>
      <c r="C11" s="100">
        <v>1730</v>
      </c>
      <c r="D11" s="100">
        <v>1998</v>
      </c>
      <c r="E11" s="100">
        <v>2200</v>
      </c>
      <c r="F11" s="100">
        <v>2210</v>
      </c>
      <c r="G11" s="101">
        <v>2210</v>
      </c>
      <c r="H11" s="101">
        <v>4238.8</v>
      </c>
      <c r="I11" s="102">
        <v>3624</v>
      </c>
      <c r="J11" s="99"/>
      <c r="K11" s="102"/>
    </row>
    <row r="12" spans="1:11" ht="14.25">
      <c r="A12" s="95" t="s">
        <v>246</v>
      </c>
      <c r="B12" s="100">
        <v>0</v>
      </c>
      <c r="C12" s="100">
        <v>159</v>
      </c>
      <c r="D12" s="100">
        <v>89.1</v>
      </c>
      <c r="E12" s="100">
        <v>373.5</v>
      </c>
      <c r="F12" s="100">
        <v>498</v>
      </c>
      <c r="G12" s="101">
        <v>482</v>
      </c>
      <c r="H12" s="101">
        <v>1723</v>
      </c>
      <c r="I12" s="102">
        <v>1478.7679999999998</v>
      </c>
      <c r="J12" s="99"/>
      <c r="K12" s="102"/>
    </row>
    <row r="13" spans="1:11" ht="14.25">
      <c r="A13" s="95" t="s">
        <v>247</v>
      </c>
      <c r="B13" s="101">
        <v>2977.9</v>
      </c>
      <c r="C13" s="101">
        <v>3271.6</v>
      </c>
      <c r="D13" s="101">
        <v>3628.9</v>
      </c>
      <c r="E13" s="101">
        <v>4153.9</v>
      </c>
      <c r="F13" s="101">
        <v>4268.9</v>
      </c>
      <c r="G13" s="101">
        <v>4426</v>
      </c>
      <c r="H13" s="101">
        <v>8051.8</v>
      </c>
      <c r="I13" s="102">
        <v>7079.718</v>
      </c>
      <c r="J13" s="99"/>
      <c r="K13" s="102"/>
    </row>
    <row r="14" spans="1:11" ht="15">
      <c r="A14" s="98" t="s">
        <v>248</v>
      </c>
      <c r="B14" s="91">
        <v>2283.1</v>
      </c>
      <c r="C14" s="91">
        <v>2056.4</v>
      </c>
      <c r="D14" s="91">
        <v>1612.1</v>
      </c>
      <c r="E14" s="91">
        <v>1705.1</v>
      </c>
      <c r="F14" s="91">
        <v>2759</v>
      </c>
      <c r="G14" s="91">
        <v>4049.092</v>
      </c>
      <c r="H14" s="91">
        <v>2468</v>
      </c>
      <c r="I14" s="91">
        <v>1840.6009999999997</v>
      </c>
      <c r="J14" s="90">
        <v>1520.27</v>
      </c>
      <c r="K14" s="102"/>
    </row>
    <row r="15" spans="1:11" ht="14.25">
      <c r="A15" s="95" t="s">
        <v>249</v>
      </c>
      <c r="B15" s="100"/>
      <c r="C15" s="100"/>
      <c r="D15" s="100"/>
      <c r="E15" s="100"/>
      <c r="F15" s="100"/>
      <c r="G15" s="101"/>
      <c r="H15" s="101"/>
      <c r="I15" s="101"/>
      <c r="J15" s="99"/>
      <c r="K15" s="99"/>
    </row>
    <row r="16" spans="1:11" ht="14.25">
      <c r="A16" s="95" t="s">
        <v>250</v>
      </c>
      <c r="B16" s="100"/>
      <c r="C16" s="100"/>
      <c r="D16" s="100"/>
      <c r="E16" s="100"/>
      <c r="F16" s="100"/>
      <c r="G16" s="101"/>
      <c r="H16" s="101"/>
      <c r="I16" s="101"/>
      <c r="J16" s="99"/>
      <c r="K16" s="99"/>
    </row>
    <row r="17" spans="1:11" ht="14.25">
      <c r="A17" s="95" t="s">
        <v>251</v>
      </c>
      <c r="B17" s="100">
        <v>1138</v>
      </c>
      <c r="C17" s="100">
        <v>1138</v>
      </c>
      <c r="D17" s="100">
        <v>1139</v>
      </c>
      <c r="E17" s="100">
        <v>500</v>
      </c>
      <c r="F17" s="100">
        <v>2759</v>
      </c>
      <c r="G17" s="100">
        <v>3943.015</v>
      </c>
      <c r="H17" s="100">
        <v>0</v>
      </c>
      <c r="I17" s="100">
        <v>0</v>
      </c>
      <c r="J17" s="100">
        <v>0</v>
      </c>
      <c r="K17" s="102">
        <v>10617.015</v>
      </c>
    </row>
    <row r="18" spans="1:11" ht="14.25">
      <c r="A18" s="95" t="s">
        <v>252</v>
      </c>
      <c r="B18" s="100"/>
      <c r="C18" s="100"/>
      <c r="D18" s="100"/>
      <c r="E18" s="100">
        <v>1205.1</v>
      </c>
      <c r="F18" s="100"/>
      <c r="G18" s="100"/>
      <c r="H18" s="100">
        <v>759.146</v>
      </c>
      <c r="I18" s="100"/>
      <c r="J18" s="102"/>
      <c r="K18" s="102">
        <v>1964.2459999999999</v>
      </c>
    </row>
    <row r="19" spans="1:11" ht="14.25">
      <c r="A19" s="95" t="s">
        <v>63</v>
      </c>
      <c r="B19" s="100">
        <v>1145.1</v>
      </c>
      <c r="C19" s="100">
        <v>918.4</v>
      </c>
      <c r="D19" s="100">
        <v>473.1</v>
      </c>
      <c r="E19" s="100">
        <v>0</v>
      </c>
      <c r="F19" s="100">
        <v>0</v>
      </c>
      <c r="G19" s="100">
        <v>106.07700000000023</v>
      </c>
      <c r="H19" s="100">
        <v>1708.854</v>
      </c>
      <c r="I19" s="100">
        <v>1840.6009999999997</v>
      </c>
      <c r="J19" s="100">
        <v>1520.27</v>
      </c>
      <c r="K19" s="102">
        <v>7712.402</v>
      </c>
    </row>
    <row r="20" spans="1:11" ht="14.25">
      <c r="A20" s="95" t="s">
        <v>253</v>
      </c>
      <c r="B20" s="100">
        <v>2506.720569</v>
      </c>
      <c r="C20" s="100">
        <v>2078.411951</v>
      </c>
      <c r="D20" s="100">
        <v>932.134149</v>
      </c>
      <c r="E20" s="100">
        <v>9.555431</v>
      </c>
      <c r="F20" s="100">
        <v>479.961993</v>
      </c>
      <c r="G20" s="101">
        <v>319.033669</v>
      </c>
      <c r="H20" s="101">
        <v>414.89451099999997</v>
      </c>
      <c r="I20" s="101">
        <v>178.160177</v>
      </c>
      <c r="J20" s="102">
        <v>0</v>
      </c>
      <c r="K20" s="102">
        <v>6918.872450000001</v>
      </c>
    </row>
    <row r="21" spans="1:11" ht="14.25" customHeight="1">
      <c r="A21" s="92" t="s">
        <v>61</v>
      </c>
      <c r="B21" s="93">
        <v>3651.820569</v>
      </c>
      <c r="C21" s="93">
        <v>2996.811951</v>
      </c>
      <c r="D21" s="93">
        <v>1405.234149</v>
      </c>
      <c r="E21" s="93">
        <v>9.555431</v>
      </c>
      <c r="F21" s="93">
        <v>479.961993</v>
      </c>
      <c r="G21" s="93">
        <v>425.1106690000002</v>
      </c>
      <c r="H21" s="93">
        <v>2123.748511</v>
      </c>
      <c r="I21" s="93">
        <v>2018.7611769999996</v>
      </c>
      <c r="J21" s="93">
        <v>1520.27</v>
      </c>
      <c r="K21" s="93">
        <v>14631.27445</v>
      </c>
    </row>
    <row r="22" spans="1:11" ht="14.2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5.75">
      <c r="A23" s="25" t="s">
        <v>254</v>
      </c>
      <c r="B23" s="25">
        <v>0</v>
      </c>
      <c r="C23" s="106">
        <v>1049.4</v>
      </c>
      <c r="D23" s="106">
        <v>1107.2</v>
      </c>
      <c r="E23" s="106">
        <v>2064.9</v>
      </c>
      <c r="F23" s="106">
        <v>2596</v>
      </c>
      <c r="G23" s="30">
        <v>2495</v>
      </c>
      <c r="H23" s="30">
        <v>2843</v>
      </c>
      <c r="I23" s="30">
        <v>2101</v>
      </c>
      <c r="J23" s="30"/>
      <c r="K23" s="30">
        <v>14256.5</v>
      </c>
    </row>
    <row r="24" spans="1:11" ht="14.25">
      <c r="A24" s="103" t="s">
        <v>318</v>
      </c>
      <c r="B24" s="103">
        <v>0</v>
      </c>
      <c r="C24" s="104">
        <v>935</v>
      </c>
      <c r="D24" s="104">
        <v>877</v>
      </c>
      <c r="E24" s="104">
        <v>1086</v>
      </c>
      <c r="F24" s="104">
        <v>1706</v>
      </c>
      <c r="G24" s="105">
        <v>2080</v>
      </c>
      <c r="H24" s="105">
        <v>2487</v>
      </c>
      <c r="I24" s="105">
        <v>1673</v>
      </c>
      <c r="J24" s="105"/>
      <c r="K24" s="105">
        <v>10844</v>
      </c>
    </row>
    <row r="25" spans="1:11" ht="15.75">
      <c r="A25" s="25" t="s">
        <v>60</v>
      </c>
      <c r="B25" s="25">
        <v>0</v>
      </c>
      <c r="C25" s="94">
        <v>0.8909853249475894</v>
      </c>
      <c r="D25" s="94">
        <v>0.7920881502890175</v>
      </c>
      <c r="E25" s="94">
        <v>0.5259334592474213</v>
      </c>
      <c r="F25" s="94">
        <v>0.6571648690292758</v>
      </c>
      <c r="G25" s="94">
        <v>0.8336673346693386</v>
      </c>
      <c r="H25" s="94">
        <v>0.8747801618009146</v>
      </c>
      <c r="I25" s="94">
        <v>0.7962874821513565</v>
      </c>
      <c r="J25" s="94"/>
      <c r="K25" s="94">
        <v>0.7606354995966752</v>
      </c>
    </row>
    <row r="26" spans="1:9" ht="21" customHeight="1">
      <c r="A26" s="7" t="s">
        <v>64</v>
      </c>
      <c r="B26" s="7"/>
      <c r="C26" s="7"/>
      <c r="D26" s="7"/>
      <c r="E26" s="7"/>
      <c r="F26" s="7"/>
      <c r="G26" s="7"/>
      <c r="H26" s="7"/>
      <c r="I26" s="7"/>
    </row>
    <row r="27" ht="12.75">
      <c r="A27" s="204" t="s">
        <v>317</v>
      </c>
    </row>
    <row r="28" ht="12.75">
      <c r="A28" t="s">
        <v>321</v>
      </c>
    </row>
    <row r="29" ht="12.75">
      <c r="A29" t="s">
        <v>319</v>
      </c>
    </row>
    <row r="30" ht="12.75">
      <c r="A30" t="s">
        <v>320</v>
      </c>
    </row>
  </sheetData>
  <printOptions/>
  <pageMargins left="0.75" right="0.75" top="1.56" bottom="1" header="0.89" footer="0.4921259845"/>
  <pageSetup fitToHeight="1" fitToWidth="1" horizontalDpi="300" verticalDpi="300" orientation="landscape" paperSize="9" scale="82" r:id="rId1"/>
  <headerFooter alignWithMargins="0">
    <oddHeader>&amp;RPríloha č. 12 = Tabuľka č. 1f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75" zoomScaleNormal="75" workbookViewId="0" topLeftCell="A1">
      <selection activeCell="R42" sqref="R42"/>
    </sheetView>
  </sheetViews>
  <sheetFormatPr defaultColWidth="9.00390625" defaultRowHeight="12.75"/>
  <cols>
    <col min="1" max="1" width="10.25390625" style="8" customWidth="1"/>
    <col min="2" max="4" width="10.875" style="8" bestFit="1" customWidth="1"/>
    <col min="5" max="5" width="10.75390625" style="8" customWidth="1"/>
    <col min="6" max="8" width="10.75390625" style="8" bestFit="1" customWidth="1"/>
    <col min="9" max="10" width="11.00390625" style="8" bestFit="1" customWidth="1"/>
    <col min="11" max="11" width="10.75390625" style="8" bestFit="1" customWidth="1"/>
    <col min="12" max="12" width="13.375" style="8" bestFit="1" customWidth="1"/>
    <col min="13" max="13" width="16.625" style="8" customWidth="1"/>
    <col min="14" max="14" width="14.375" style="8" bestFit="1" customWidth="1"/>
    <col min="15" max="15" width="11.125" style="8" customWidth="1" collapsed="1"/>
    <col min="16" max="17" width="7.875" style="8" customWidth="1" collapsed="1"/>
    <col min="18" max="16384" width="7.875" style="8" customWidth="1"/>
  </cols>
  <sheetData>
    <row r="1" spans="1:15" ht="15.75">
      <c r="A1" s="41" t="s">
        <v>271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2:15" ht="12.75" customHeight="1">
      <c r="L4" s="357" t="s">
        <v>257</v>
      </c>
      <c r="M4" s="358"/>
      <c r="N4" s="359"/>
      <c r="O4" s="1"/>
    </row>
    <row r="5" spans="1:14" ht="48" customHeight="1">
      <c r="A5" s="9" t="s">
        <v>297</v>
      </c>
      <c r="B5" s="9" t="s">
        <v>258</v>
      </c>
      <c r="C5" s="9" t="s">
        <v>259</v>
      </c>
      <c r="D5" s="9" t="s">
        <v>260</v>
      </c>
      <c r="E5" s="9" t="s">
        <v>261</v>
      </c>
      <c r="F5" s="9" t="s">
        <v>262</v>
      </c>
      <c r="G5" s="9" t="s">
        <v>263</v>
      </c>
      <c r="H5" s="9" t="s">
        <v>264</v>
      </c>
      <c r="I5" s="9" t="s">
        <v>265</v>
      </c>
      <c r="J5" s="9" t="s">
        <v>266</v>
      </c>
      <c r="K5" s="9" t="s">
        <v>267</v>
      </c>
      <c r="L5" s="10" t="s">
        <v>298</v>
      </c>
      <c r="M5" s="10" t="s">
        <v>296</v>
      </c>
      <c r="N5" s="10" t="s">
        <v>270</v>
      </c>
    </row>
    <row r="6" spans="1:14" ht="18" customHeight="1">
      <c r="A6" s="11" t="s">
        <v>268</v>
      </c>
      <c r="B6" s="11" t="s">
        <v>269</v>
      </c>
      <c r="C6" s="11" t="s">
        <v>269</v>
      </c>
      <c r="D6" s="11" t="s">
        <v>269</v>
      </c>
      <c r="E6" s="11" t="s">
        <v>269</v>
      </c>
      <c r="F6" s="11" t="s">
        <v>269</v>
      </c>
      <c r="G6" s="11" t="s">
        <v>269</v>
      </c>
      <c r="H6" s="11" t="s">
        <v>269</v>
      </c>
      <c r="I6" s="11" t="s">
        <v>269</v>
      </c>
      <c r="J6" s="11" t="s">
        <v>269</v>
      </c>
      <c r="K6" s="11" t="s">
        <v>269</v>
      </c>
      <c r="L6" s="12" t="s">
        <v>269</v>
      </c>
      <c r="M6" s="12" t="s">
        <v>269</v>
      </c>
      <c r="N6" s="12" t="s">
        <v>269</v>
      </c>
    </row>
    <row r="7" spans="1:14" ht="18.75" customHeight="1">
      <c r="A7" s="13">
        <v>1994</v>
      </c>
      <c r="B7" s="14">
        <v>5261000</v>
      </c>
      <c r="C7" s="14">
        <v>1848000</v>
      </c>
      <c r="D7" s="14">
        <v>2283100</v>
      </c>
      <c r="E7" s="14"/>
      <c r="F7" s="14"/>
      <c r="G7" s="14"/>
      <c r="H7" s="14">
        <v>200000</v>
      </c>
      <c r="I7" s="14">
        <v>2083100</v>
      </c>
      <c r="J7" s="14">
        <v>2083100</v>
      </c>
      <c r="K7" s="14">
        <v>938000</v>
      </c>
      <c r="L7" s="15">
        <v>1145100</v>
      </c>
      <c r="M7" s="15">
        <v>0</v>
      </c>
      <c r="N7" s="15"/>
    </row>
    <row r="8" spans="1:16" ht="24.75" customHeight="1">
      <c r="A8" s="13">
        <v>1995</v>
      </c>
      <c r="B8" s="14">
        <v>5328000</v>
      </c>
      <c r="C8" s="14">
        <v>1730000</v>
      </c>
      <c r="D8" s="14">
        <v>2056400</v>
      </c>
      <c r="E8" s="14"/>
      <c r="F8" s="14"/>
      <c r="G8" s="14"/>
      <c r="H8" s="14">
        <v>200000</v>
      </c>
      <c r="I8" s="14">
        <v>1856400</v>
      </c>
      <c r="J8" s="14">
        <v>1856400</v>
      </c>
      <c r="K8" s="14">
        <v>938000</v>
      </c>
      <c r="L8" s="15">
        <v>918400</v>
      </c>
      <c r="M8" s="15">
        <v>391323.34</v>
      </c>
      <c r="N8" s="15"/>
      <c r="P8" s="144"/>
    </row>
    <row r="9" spans="1:16" ht="24.75" customHeight="1">
      <c r="A9" s="13">
        <v>1996</v>
      </c>
      <c r="B9" s="14">
        <v>5241000</v>
      </c>
      <c r="C9" s="14">
        <v>1998000</v>
      </c>
      <c r="D9" s="14">
        <v>1612100</v>
      </c>
      <c r="E9" s="14"/>
      <c r="F9" s="14"/>
      <c r="G9" s="14"/>
      <c r="H9" s="14">
        <v>200000</v>
      </c>
      <c r="I9" s="14">
        <v>1412100</v>
      </c>
      <c r="J9" s="14">
        <v>1412100</v>
      </c>
      <c r="K9" s="14">
        <v>939000</v>
      </c>
      <c r="L9" s="15">
        <v>473100</v>
      </c>
      <c r="M9" s="15">
        <v>770592.0466666667</v>
      </c>
      <c r="N9" s="15"/>
      <c r="P9" s="144"/>
    </row>
    <row r="10" spans="1:16" ht="24.75" customHeight="1">
      <c r="A10" s="13">
        <v>1997</v>
      </c>
      <c r="B10" s="14">
        <v>5859000</v>
      </c>
      <c r="C10" s="14">
        <v>2200000</v>
      </c>
      <c r="D10" s="14">
        <v>1705100</v>
      </c>
      <c r="E10" s="14"/>
      <c r="F10" s="14"/>
      <c r="G10" s="14"/>
      <c r="H10" s="14">
        <v>200000</v>
      </c>
      <c r="I10" s="14">
        <v>1505100</v>
      </c>
      <c r="J10" s="14">
        <v>300000</v>
      </c>
      <c r="K10" s="14">
        <v>300000</v>
      </c>
      <c r="L10" s="15">
        <v>0</v>
      </c>
      <c r="M10" s="15">
        <v>717484.4420238096</v>
      </c>
      <c r="N10" s="15"/>
      <c r="P10" s="144"/>
    </row>
    <row r="11" spans="1:16" ht="24.75" customHeight="1">
      <c r="A11" s="13">
        <v>1998</v>
      </c>
      <c r="B11" s="14">
        <v>7028000</v>
      </c>
      <c r="C11" s="14">
        <v>2210000</v>
      </c>
      <c r="D11" s="14">
        <v>2759000</v>
      </c>
      <c r="E11" s="14"/>
      <c r="F11" s="14">
        <v>850000</v>
      </c>
      <c r="G11" s="14">
        <v>1909000</v>
      </c>
      <c r="H11" s="14"/>
      <c r="I11" s="14">
        <v>0</v>
      </c>
      <c r="J11" s="14">
        <v>0</v>
      </c>
      <c r="K11" s="14"/>
      <c r="L11" s="15">
        <v>0</v>
      </c>
      <c r="M11" s="15">
        <v>1076816.287291962</v>
      </c>
      <c r="N11" s="15"/>
      <c r="P11" s="144"/>
    </row>
    <row r="12" spans="1:16" ht="24.75" customHeight="1">
      <c r="A12" s="13">
        <v>1999</v>
      </c>
      <c r="B12" s="14">
        <v>8475000</v>
      </c>
      <c r="C12" s="14">
        <v>2210000</v>
      </c>
      <c r="D12" s="14">
        <v>4049092</v>
      </c>
      <c r="E12" s="14">
        <v>850000</v>
      </c>
      <c r="F12" s="14"/>
      <c r="G12" s="14">
        <v>3233015</v>
      </c>
      <c r="H12" s="14">
        <v>710000</v>
      </c>
      <c r="I12" s="14">
        <v>106077</v>
      </c>
      <c r="J12" s="14">
        <v>106077</v>
      </c>
      <c r="K12" s="14"/>
      <c r="L12" s="15">
        <v>106076.937</v>
      </c>
      <c r="M12" s="15">
        <v>1431056.3782538578</v>
      </c>
      <c r="N12" s="15"/>
      <c r="P12" s="144"/>
    </row>
    <row r="13" spans="1:16" ht="24.75" customHeight="1">
      <c r="A13" s="13">
        <v>2000</v>
      </c>
      <c r="B13" s="14">
        <v>10520000</v>
      </c>
      <c r="C13" s="14">
        <v>4238628</v>
      </c>
      <c r="D13" s="14">
        <v>2468000</v>
      </c>
      <c r="E13" s="14">
        <v>5142015</v>
      </c>
      <c r="F13" s="14"/>
      <c r="G13" s="14"/>
      <c r="H13" s="14"/>
      <c r="I13" s="14">
        <v>2468000</v>
      </c>
      <c r="J13" s="14">
        <v>1708854.48</v>
      </c>
      <c r="K13" s="14"/>
      <c r="L13" s="15">
        <v>1708854.48</v>
      </c>
      <c r="M13" s="15">
        <v>1057187.6455892653</v>
      </c>
      <c r="N13" s="15"/>
      <c r="P13" s="144"/>
    </row>
    <row r="14" spans="1:16" ht="24.75" customHeight="1">
      <c r="A14" s="13">
        <v>2001</v>
      </c>
      <c r="B14" s="14">
        <v>5678149</v>
      </c>
      <c r="C14" s="14">
        <v>3624000</v>
      </c>
      <c r="D14" s="14">
        <v>1840601</v>
      </c>
      <c r="E14" s="14">
        <v>1510000</v>
      </c>
      <c r="F14" s="14"/>
      <c r="G14" s="14"/>
      <c r="H14" s="14"/>
      <c r="I14" s="14">
        <v>1840601</v>
      </c>
      <c r="J14" s="14">
        <v>1840601</v>
      </c>
      <c r="K14" s="14"/>
      <c r="L14" s="15">
        <v>1840601</v>
      </c>
      <c r="M14" s="15">
        <v>1247059.0762221655</v>
      </c>
      <c r="N14" s="15"/>
      <c r="P14" s="144"/>
    </row>
    <row r="15" spans="1:16" ht="24.75" customHeight="1">
      <c r="A15" s="13">
        <v>2002</v>
      </c>
      <c r="B15" s="14">
        <v>10684519</v>
      </c>
      <c r="C15" s="14">
        <v>805267</v>
      </c>
      <c r="D15" s="14">
        <v>1520270</v>
      </c>
      <c r="E15" s="14">
        <v>3115000</v>
      </c>
      <c r="F15" s="14"/>
      <c r="G15" s="14"/>
      <c r="H15" s="14"/>
      <c r="I15" s="14">
        <v>1520270</v>
      </c>
      <c r="J15" s="14">
        <v>1520270</v>
      </c>
      <c r="K15" s="14"/>
      <c r="L15" s="15">
        <v>1520270</v>
      </c>
      <c r="M15" s="15">
        <v>1120275.1628492444</v>
      </c>
      <c r="N15" s="15"/>
      <c r="P15" s="144"/>
    </row>
    <row r="16" spans="1:14" ht="12.75">
      <c r="A16" s="16" t="s">
        <v>270</v>
      </c>
      <c r="B16" s="17">
        <v>64074668</v>
      </c>
      <c r="C16" s="17">
        <v>20863895</v>
      </c>
      <c r="D16" s="17">
        <v>20293663</v>
      </c>
      <c r="E16" s="17">
        <v>10617015</v>
      </c>
      <c r="F16" s="17">
        <v>850000</v>
      </c>
      <c r="G16" s="17">
        <v>5142015</v>
      </c>
      <c r="H16" s="17">
        <v>1510000</v>
      </c>
      <c r="I16" s="17">
        <v>12791648</v>
      </c>
      <c r="J16" s="17">
        <v>10827402.48</v>
      </c>
      <c r="K16" s="17">
        <v>3115000</v>
      </c>
      <c r="L16"/>
      <c r="M16"/>
      <c r="N16"/>
    </row>
    <row r="17" spans="1:14" ht="12.7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/>
      <c r="M17"/>
      <c r="N17"/>
    </row>
    <row r="18" spans="1:14" ht="16.5" customHeight="1">
      <c r="A18" s="22" t="s">
        <v>300</v>
      </c>
      <c r="B18" s="22" t="s">
        <v>299</v>
      </c>
      <c r="L18" s="18">
        <v>7712402.416999999</v>
      </c>
      <c r="M18" s="18">
        <v>7811794.378896971</v>
      </c>
      <c r="N18" s="18">
        <v>15524196.79589697</v>
      </c>
    </row>
    <row r="19" spans="1:14" ht="16.5" customHeight="1">
      <c r="A19" s="22" t="s">
        <v>301</v>
      </c>
      <c r="B19" s="22" t="s">
        <v>302</v>
      </c>
      <c r="L19" s="18">
        <v>7712402.416999999</v>
      </c>
      <c r="M19" s="18">
        <v>6918872.451896971</v>
      </c>
      <c r="N19" s="18">
        <v>14631274.86889697</v>
      </c>
    </row>
    <row r="20" spans="1:14" ht="16.5" customHeight="1">
      <c r="A20" s="22" t="s">
        <v>303</v>
      </c>
      <c r="B20" s="22" t="s">
        <v>304</v>
      </c>
      <c r="L20" s="18">
        <v>6192132.416999999</v>
      </c>
      <c r="M20" s="18">
        <v>6918872.451896971</v>
      </c>
      <c r="N20" s="18">
        <v>13111004.86889697</v>
      </c>
    </row>
    <row r="21" spans="1:14" ht="15">
      <c r="A21" s="22" t="s">
        <v>272</v>
      </c>
      <c r="B21" s="22" t="s">
        <v>273</v>
      </c>
      <c r="L21" s="18"/>
      <c r="M21" s="18"/>
      <c r="N21" s="18">
        <v>12111004.86889697</v>
      </c>
    </row>
    <row r="24" spans="1:14" ht="12.75">
      <c r="A24" s="145" t="s">
        <v>305</v>
      </c>
      <c r="N24" s="19"/>
    </row>
    <row r="25" spans="1:14" ht="12.75">
      <c r="A25" s="146" t="s">
        <v>275</v>
      </c>
      <c r="N25" s="19"/>
    </row>
    <row r="26" spans="1:8" ht="12.75">
      <c r="A26" s="146" t="s">
        <v>306</v>
      </c>
      <c r="F26" s="19"/>
      <c r="G26" s="19"/>
      <c r="H26" s="19"/>
    </row>
    <row r="27" spans="1:4" ht="12.75">
      <c r="A27" s="146" t="s">
        <v>276</v>
      </c>
      <c r="B27" s="22"/>
      <c r="C27" s="22"/>
      <c r="D27" s="22"/>
    </row>
    <row r="28" ht="12.75">
      <c r="A28" s="146" t="s">
        <v>274</v>
      </c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1">
    <mergeCell ref="L4:N4"/>
  </mergeCells>
  <printOptions/>
  <pageMargins left="0.75" right="0.75" top="1" bottom="1" header="0.4921259845" footer="0.4921259845"/>
  <pageSetup fitToHeight="1" fitToWidth="1" horizontalDpi="300" verticalDpi="300" orientation="landscape" paperSize="9" scale="80" r:id="rId1"/>
  <headerFooter alignWithMargins="0">
    <oddHeader>&amp;RPríloha č. 12 = Tabuľka č. 1g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workbookViewId="0" topLeftCell="C1">
      <selection activeCell="I12" sqref="I12"/>
    </sheetView>
  </sheetViews>
  <sheetFormatPr defaultColWidth="9.00390625" defaultRowHeight="12.75"/>
  <cols>
    <col min="1" max="1" width="31.375" style="171" customWidth="1"/>
    <col min="2" max="2" width="4.25390625" style="172" customWidth="1"/>
    <col min="3" max="3" width="12.00390625" style="171" customWidth="1"/>
    <col min="4" max="4" width="18.875" style="171" customWidth="1"/>
    <col min="5" max="5" width="13.375" style="171" customWidth="1"/>
    <col min="6" max="6" width="9.125" style="172" customWidth="1"/>
    <col min="7" max="7" width="10.00390625" style="171" customWidth="1"/>
    <col min="8" max="8" width="10.25390625" style="171" customWidth="1"/>
    <col min="9" max="9" width="17.125" style="171" customWidth="1"/>
    <col min="10" max="10" width="11.125" style="171" customWidth="1"/>
    <col min="11" max="11" width="8.00390625" style="171" customWidth="1"/>
    <col min="12" max="12" width="24.125" style="171" customWidth="1"/>
    <col min="13" max="13" width="24.625" style="171" customWidth="1"/>
    <col min="14" max="14" width="8.75390625" style="171" customWidth="1"/>
    <col min="15" max="16384" width="9.125" style="171" customWidth="1"/>
  </cols>
  <sheetData>
    <row r="1" spans="1:2" ht="20.25">
      <c r="A1" s="173" t="s">
        <v>58</v>
      </c>
      <c r="B1" s="191"/>
    </row>
    <row r="3" spans="1:13" s="180" customFormat="1" ht="27" customHeight="1">
      <c r="A3" s="176" t="s">
        <v>65</v>
      </c>
      <c r="B3" s="199"/>
      <c r="C3" s="176" t="s">
        <v>1</v>
      </c>
      <c r="D3" s="175" t="s">
        <v>2</v>
      </c>
      <c r="E3" s="177" t="s">
        <v>3</v>
      </c>
      <c r="F3" s="178" t="s">
        <v>4</v>
      </c>
      <c r="G3" s="179" t="s">
        <v>5</v>
      </c>
      <c r="H3" s="179"/>
      <c r="I3" s="175" t="s">
        <v>6</v>
      </c>
      <c r="J3" s="175" t="s">
        <v>7</v>
      </c>
      <c r="K3" s="175" t="s">
        <v>8</v>
      </c>
      <c r="L3" s="175" t="s">
        <v>9</v>
      </c>
      <c r="M3" s="175" t="s">
        <v>10</v>
      </c>
    </row>
    <row r="4" spans="1:13" s="189" customFormat="1" ht="27" customHeight="1">
      <c r="A4" s="190"/>
      <c r="B4" s="200"/>
      <c r="C4" s="182"/>
      <c r="D4" s="181"/>
      <c r="E4" s="183"/>
      <c r="F4" s="184"/>
      <c r="G4" s="185" t="s">
        <v>11</v>
      </c>
      <c r="H4" s="186" t="s">
        <v>12</v>
      </c>
      <c r="I4" s="181"/>
      <c r="J4" s="181"/>
      <c r="K4" s="187"/>
      <c r="L4" s="188"/>
      <c r="M4" s="188"/>
    </row>
    <row r="5" spans="1:13" s="156" customFormat="1" ht="19.5" customHeight="1">
      <c r="A5" s="196" t="s">
        <v>66</v>
      </c>
      <c r="B5" s="193"/>
      <c r="C5" s="148">
        <v>36364</v>
      </c>
      <c r="D5" s="149" t="s">
        <v>13</v>
      </c>
      <c r="E5" s="148">
        <v>41713</v>
      </c>
      <c r="F5" s="150" t="s">
        <v>14</v>
      </c>
      <c r="G5" s="151">
        <v>155000</v>
      </c>
      <c r="H5" s="152">
        <v>6875170</v>
      </c>
      <c r="I5" s="153" t="s">
        <v>15</v>
      </c>
      <c r="J5" s="147"/>
      <c r="K5" s="154">
        <v>44.355935483870965</v>
      </c>
      <c r="L5" s="155" t="s">
        <v>16</v>
      </c>
      <c r="M5" s="147" t="s">
        <v>17</v>
      </c>
    </row>
    <row r="6" spans="1:13" s="161" customFormat="1" ht="19.5" customHeight="1">
      <c r="A6" s="197" t="s">
        <v>18</v>
      </c>
      <c r="B6" s="194"/>
      <c r="C6" s="157">
        <v>36600</v>
      </c>
      <c r="D6" s="158" t="s">
        <v>19</v>
      </c>
      <c r="E6" s="157">
        <v>38426</v>
      </c>
      <c r="F6" s="159" t="s">
        <v>14</v>
      </c>
      <c r="G6" s="152">
        <v>45000</v>
      </c>
      <c r="H6" s="152">
        <v>1869220</v>
      </c>
      <c r="I6" s="153" t="s">
        <v>20</v>
      </c>
      <c r="J6" s="160"/>
      <c r="K6" s="154">
        <v>41.538222222222224</v>
      </c>
      <c r="L6" s="147" t="s">
        <v>21</v>
      </c>
      <c r="M6" s="147" t="s">
        <v>22</v>
      </c>
    </row>
    <row r="7" spans="1:13" s="156" customFormat="1" ht="19.5" customHeight="1">
      <c r="A7" s="197" t="s">
        <v>68</v>
      </c>
      <c r="B7" s="194"/>
      <c r="C7" s="157">
        <v>36676</v>
      </c>
      <c r="D7" s="162" t="s">
        <v>23</v>
      </c>
      <c r="E7" s="157">
        <v>39232</v>
      </c>
      <c r="F7" s="163" t="s">
        <v>14</v>
      </c>
      <c r="G7" s="152">
        <v>200000</v>
      </c>
      <c r="H7" s="152">
        <v>8621255</v>
      </c>
      <c r="I7" s="153">
        <v>0.08</v>
      </c>
      <c r="J7" s="164" t="s">
        <v>24</v>
      </c>
      <c r="K7" s="154">
        <v>43.106275</v>
      </c>
      <c r="L7" s="147" t="s">
        <v>25</v>
      </c>
      <c r="M7" s="147" t="s">
        <v>26</v>
      </c>
    </row>
    <row r="8" spans="1:13" s="167" customFormat="1" ht="19.5" customHeight="1">
      <c r="A8" s="197" t="s">
        <v>70</v>
      </c>
      <c r="B8" s="194"/>
      <c r="C8" s="165">
        <v>37418</v>
      </c>
      <c r="D8" s="158">
        <v>37419</v>
      </c>
      <c r="E8" s="165">
        <v>37419</v>
      </c>
      <c r="F8" s="150" t="s">
        <v>27</v>
      </c>
      <c r="G8" s="152"/>
      <c r="H8" s="166">
        <v>2300000</v>
      </c>
      <c r="I8" s="153">
        <v>0.086</v>
      </c>
      <c r="J8" s="164" t="s">
        <v>24</v>
      </c>
      <c r="K8" s="154"/>
      <c r="L8" s="147" t="s">
        <v>28</v>
      </c>
      <c r="M8" s="147" t="s">
        <v>29</v>
      </c>
    </row>
    <row r="9" spans="1:13" s="167" customFormat="1" ht="19.5" customHeight="1">
      <c r="A9" s="197" t="s">
        <v>70</v>
      </c>
      <c r="B9" s="194"/>
      <c r="C9" s="165">
        <v>37418</v>
      </c>
      <c r="D9" s="158">
        <v>37419</v>
      </c>
      <c r="E9" s="165">
        <v>37419</v>
      </c>
      <c r="F9" s="150" t="s">
        <v>27</v>
      </c>
      <c r="G9" s="152"/>
      <c r="H9" s="166">
        <v>4540000</v>
      </c>
      <c r="I9" s="153" t="s">
        <v>30</v>
      </c>
      <c r="J9" s="164" t="s">
        <v>24</v>
      </c>
      <c r="K9" s="154"/>
      <c r="L9" s="147" t="s">
        <v>28</v>
      </c>
      <c r="M9" s="147" t="s">
        <v>29</v>
      </c>
    </row>
    <row r="10" spans="1:13" s="156" customFormat="1" ht="19.5" customHeight="1">
      <c r="A10" s="198" t="s">
        <v>31</v>
      </c>
      <c r="B10" s="195"/>
      <c r="C10" s="165">
        <v>37046</v>
      </c>
      <c r="D10" s="158" t="s">
        <v>32</v>
      </c>
      <c r="E10" s="149">
        <v>40694</v>
      </c>
      <c r="F10" s="150" t="s">
        <v>27</v>
      </c>
      <c r="G10" s="166"/>
      <c r="H10" s="166">
        <v>3000000</v>
      </c>
      <c r="I10" s="168" t="s">
        <v>33</v>
      </c>
      <c r="J10" s="169" t="s">
        <v>34</v>
      </c>
      <c r="K10" s="154"/>
      <c r="L10" s="170" t="s">
        <v>35</v>
      </c>
      <c r="M10" s="170" t="s">
        <v>36</v>
      </c>
    </row>
    <row r="11" spans="1:13" s="156" customFormat="1" ht="19.5" customHeight="1">
      <c r="A11" s="198" t="s">
        <v>69</v>
      </c>
      <c r="B11" s="195"/>
      <c r="C11" s="165">
        <v>37046</v>
      </c>
      <c r="D11" s="158" t="s">
        <v>37</v>
      </c>
      <c r="E11" s="149">
        <v>40714</v>
      </c>
      <c r="F11" s="150" t="s">
        <v>27</v>
      </c>
      <c r="G11" s="166"/>
      <c r="H11" s="166">
        <v>5500000</v>
      </c>
      <c r="I11" s="168" t="s">
        <v>33</v>
      </c>
      <c r="J11" s="169" t="s">
        <v>38</v>
      </c>
      <c r="K11" s="154"/>
      <c r="L11" s="170" t="s">
        <v>39</v>
      </c>
      <c r="M11" s="170" t="s">
        <v>40</v>
      </c>
    </row>
    <row r="12" spans="1:13" s="156" customFormat="1" ht="19.5" customHeight="1">
      <c r="A12" s="198" t="s">
        <v>41</v>
      </c>
      <c r="B12" s="195"/>
      <c r="C12" s="165">
        <v>37375</v>
      </c>
      <c r="D12" s="158" t="s">
        <v>42</v>
      </c>
      <c r="E12" s="149">
        <v>41810</v>
      </c>
      <c r="F12" s="150" t="s">
        <v>27</v>
      </c>
      <c r="G12" s="166"/>
      <c r="H12" s="166">
        <v>2000000</v>
      </c>
      <c r="I12" s="168" t="s">
        <v>43</v>
      </c>
      <c r="J12" s="168" t="s">
        <v>44</v>
      </c>
      <c r="K12" s="154"/>
      <c r="L12" s="170" t="s">
        <v>45</v>
      </c>
      <c r="M12" s="170" t="s">
        <v>46</v>
      </c>
    </row>
    <row r="13" spans="1:13" s="156" customFormat="1" ht="19.5" customHeight="1">
      <c r="A13" s="198" t="s">
        <v>71</v>
      </c>
      <c r="B13" s="195"/>
      <c r="C13" s="165">
        <v>37610</v>
      </c>
      <c r="D13" s="158" t="s">
        <v>47</v>
      </c>
      <c r="E13" s="149">
        <v>42004</v>
      </c>
      <c r="F13" s="150" t="s">
        <v>27</v>
      </c>
      <c r="G13" s="166"/>
      <c r="H13" s="166">
        <v>2100000</v>
      </c>
      <c r="I13" s="168" t="s">
        <v>48</v>
      </c>
      <c r="J13" s="168" t="s">
        <v>49</v>
      </c>
      <c r="K13" s="154"/>
      <c r="L13" s="170" t="s">
        <v>50</v>
      </c>
      <c r="M13" s="170" t="s">
        <v>51</v>
      </c>
    </row>
    <row r="14" spans="1:13" s="156" customFormat="1" ht="19.5" customHeight="1">
      <c r="A14" s="198" t="s">
        <v>52</v>
      </c>
      <c r="B14" s="195"/>
      <c r="C14" s="165">
        <v>37502</v>
      </c>
      <c r="D14" s="158" t="s">
        <v>53</v>
      </c>
      <c r="E14" s="149">
        <v>41155</v>
      </c>
      <c r="F14" s="150" t="s">
        <v>27</v>
      </c>
      <c r="G14" s="166"/>
      <c r="H14" s="166">
        <v>1500000</v>
      </c>
      <c r="I14" s="168" t="s">
        <v>54</v>
      </c>
      <c r="J14" s="168" t="s">
        <v>55</v>
      </c>
      <c r="K14" s="154"/>
      <c r="L14" s="170" t="s">
        <v>56</v>
      </c>
      <c r="M14" s="170" t="s">
        <v>57</v>
      </c>
    </row>
    <row r="17" spans="1:2" ht="20.25">
      <c r="A17" s="173" t="s">
        <v>153</v>
      </c>
      <c r="B17" s="191"/>
    </row>
    <row r="19" spans="1:13" s="180" customFormat="1" ht="27" customHeight="1">
      <c r="A19" s="176" t="s">
        <v>65</v>
      </c>
      <c r="B19" s="199"/>
      <c r="C19" s="176" t="s">
        <v>1</v>
      </c>
      <c r="D19" s="175" t="s">
        <v>2</v>
      </c>
      <c r="E19" s="177" t="s">
        <v>3</v>
      </c>
      <c r="F19" s="178" t="s">
        <v>4</v>
      </c>
      <c r="G19" s="179" t="s">
        <v>5</v>
      </c>
      <c r="H19" s="179"/>
      <c r="I19" s="175" t="s">
        <v>6</v>
      </c>
      <c r="J19" s="175" t="s">
        <v>7</v>
      </c>
      <c r="K19" s="175" t="s">
        <v>8</v>
      </c>
      <c r="L19" s="175" t="s">
        <v>9</v>
      </c>
      <c r="M19" s="175" t="s">
        <v>10</v>
      </c>
    </row>
    <row r="20" spans="1:13" s="189" customFormat="1" ht="27" customHeight="1">
      <c r="A20" s="190"/>
      <c r="B20" s="200"/>
      <c r="C20" s="182"/>
      <c r="D20" s="181"/>
      <c r="E20" s="183"/>
      <c r="F20" s="184"/>
      <c r="G20" s="185" t="s">
        <v>11</v>
      </c>
      <c r="H20" s="186" t="s">
        <v>12</v>
      </c>
      <c r="I20" s="181"/>
      <c r="J20" s="181"/>
      <c r="K20" s="187"/>
      <c r="L20" s="188"/>
      <c r="M20" s="188"/>
    </row>
    <row r="21" spans="1:13" s="156" customFormat="1" ht="19.5" customHeight="1">
      <c r="A21" s="196" t="s">
        <v>71</v>
      </c>
      <c r="B21" s="201" t="s">
        <v>185</v>
      </c>
      <c r="C21" s="148">
        <v>35293</v>
      </c>
      <c r="D21" s="149">
        <v>35422</v>
      </c>
      <c r="E21" s="148">
        <v>38161</v>
      </c>
      <c r="F21" s="150" t="s">
        <v>160</v>
      </c>
      <c r="G21" s="151">
        <v>86765</v>
      </c>
      <c r="H21" s="152">
        <v>243895</v>
      </c>
      <c r="I21" s="153">
        <v>0.0675</v>
      </c>
      <c r="J21" s="147" t="s">
        <v>161</v>
      </c>
      <c r="K21" s="154">
        <v>2.8109836915807067</v>
      </c>
      <c r="L21" s="155" t="s">
        <v>162</v>
      </c>
      <c r="M21" s="170" t="s">
        <v>163</v>
      </c>
    </row>
    <row r="22" spans="1:13" s="161" customFormat="1" ht="19.5" customHeight="1">
      <c r="A22" s="197" t="s">
        <v>67</v>
      </c>
      <c r="B22" s="202" t="s">
        <v>186</v>
      </c>
      <c r="C22" s="157">
        <v>36441</v>
      </c>
      <c r="D22" s="158">
        <v>36441</v>
      </c>
      <c r="E22" s="157">
        <v>38255</v>
      </c>
      <c r="F22" s="159" t="s">
        <v>27</v>
      </c>
      <c r="G22" s="152"/>
      <c r="H22" s="152">
        <v>179474</v>
      </c>
      <c r="I22" s="153">
        <v>0.142</v>
      </c>
      <c r="J22" s="160" t="s">
        <v>164</v>
      </c>
      <c r="K22" s="154"/>
      <c r="L22" s="170" t="s">
        <v>165</v>
      </c>
      <c r="M22" s="170" t="s">
        <v>166</v>
      </c>
    </row>
    <row r="23" spans="1:13" s="156" customFormat="1" ht="19.5" customHeight="1">
      <c r="A23" s="197" t="s">
        <v>154</v>
      </c>
      <c r="B23" s="202" t="s">
        <v>186</v>
      </c>
      <c r="C23" s="157">
        <v>37239</v>
      </c>
      <c r="D23" s="162">
        <v>37242</v>
      </c>
      <c r="E23" s="157">
        <v>38334</v>
      </c>
      <c r="F23" s="163" t="s">
        <v>14</v>
      </c>
      <c r="G23" s="152">
        <v>50000</v>
      </c>
      <c r="H23" s="152">
        <v>2161681</v>
      </c>
      <c r="I23" s="153" t="s">
        <v>167</v>
      </c>
      <c r="J23" s="164"/>
      <c r="K23" s="154"/>
      <c r="L23" s="155" t="s">
        <v>168</v>
      </c>
      <c r="M23" s="147" t="s">
        <v>169</v>
      </c>
    </row>
    <row r="24" spans="1:13" s="167" customFormat="1" ht="19.5" customHeight="1">
      <c r="A24" s="197" t="s">
        <v>155</v>
      </c>
      <c r="B24" s="202" t="s">
        <v>187</v>
      </c>
      <c r="C24" s="165">
        <v>36382</v>
      </c>
      <c r="D24" s="158">
        <v>36382</v>
      </c>
      <c r="E24" s="165">
        <v>37741</v>
      </c>
      <c r="F24" s="150" t="s">
        <v>27</v>
      </c>
      <c r="G24" s="152"/>
      <c r="H24" s="166">
        <v>300000</v>
      </c>
      <c r="I24" s="153">
        <v>0.0925</v>
      </c>
      <c r="J24" s="164"/>
      <c r="K24" s="154"/>
      <c r="L24" s="147" t="s">
        <v>170</v>
      </c>
      <c r="M24" s="170" t="s">
        <v>40</v>
      </c>
    </row>
    <row r="25" spans="1:13" s="167" customFormat="1" ht="19.5" customHeight="1">
      <c r="A25" s="197" t="s">
        <v>156</v>
      </c>
      <c r="B25" s="202" t="s">
        <v>187</v>
      </c>
      <c r="C25" s="165">
        <v>37361</v>
      </c>
      <c r="D25" s="158">
        <v>37362</v>
      </c>
      <c r="E25" s="165">
        <v>37726</v>
      </c>
      <c r="F25" s="150" t="s">
        <v>27</v>
      </c>
      <c r="G25" s="152"/>
      <c r="H25" s="166">
        <v>130000</v>
      </c>
      <c r="I25" s="153">
        <v>0.103</v>
      </c>
      <c r="J25" s="169">
        <v>0.259</v>
      </c>
      <c r="K25" s="154"/>
      <c r="L25" s="147" t="s">
        <v>170</v>
      </c>
      <c r="M25" s="170" t="s">
        <v>171</v>
      </c>
    </row>
    <row r="26" spans="1:13" s="156" customFormat="1" ht="19.5" customHeight="1">
      <c r="A26" s="197" t="s">
        <v>157</v>
      </c>
      <c r="B26" s="202" t="s">
        <v>187</v>
      </c>
      <c r="C26" s="165">
        <v>37554</v>
      </c>
      <c r="D26" s="158">
        <v>37554</v>
      </c>
      <c r="E26" s="149">
        <v>37919</v>
      </c>
      <c r="F26" s="150" t="s">
        <v>27</v>
      </c>
      <c r="G26" s="166"/>
      <c r="H26" s="166">
        <v>100000</v>
      </c>
      <c r="I26" s="168">
        <v>0.1074</v>
      </c>
      <c r="J26" s="169" t="s">
        <v>172</v>
      </c>
      <c r="K26" s="154"/>
      <c r="L26" s="147" t="s">
        <v>170</v>
      </c>
      <c r="M26" s="170" t="s">
        <v>171</v>
      </c>
    </row>
    <row r="27" spans="1:13" s="156" customFormat="1" ht="19.5" customHeight="1">
      <c r="A27" s="198" t="s">
        <v>158</v>
      </c>
      <c r="B27" s="203" t="s">
        <v>187</v>
      </c>
      <c r="C27" s="165">
        <v>37239</v>
      </c>
      <c r="D27" s="158">
        <v>37256</v>
      </c>
      <c r="E27" s="149">
        <v>37605</v>
      </c>
      <c r="F27" s="150" t="s">
        <v>27</v>
      </c>
      <c r="G27" s="166"/>
      <c r="H27" s="166">
        <v>80000</v>
      </c>
      <c r="I27" s="168">
        <v>0.1269</v>
      </c>
      <c r="J27" s="156">
        <v>22.27</v>
      </c>
      <c r="K27" s="154"/>
      <c r="L27" s="170" t="s">
        <v>173</v>
      </c>
      <c r="M27" s="170" t="s">
        <v>40</v>
      </c>
    </row>
    <row r="28" spans="1:13" s="156" customFormat="1" ht="19.5" customHeight="1">
      <c r="A28" s="198" t="s">
        <v>69</v>
      </c>
      <c r="B28" s="203" t="s">
        <v>186</v>
      </c>
      <c r="C28" s="165">
        <v>35843</v>
      </c>
      <c r="D28" s="158">
        <v>35865</v>
      </c>
      <c r="E28" s="149">
        <v>37641</v>
      </c>
      <c r="F28" s="150" t="s">
        <v>27</v>
      </c>
      <c r="G28" s="166"/>
      <c r="H28" s="166">
        <v>993719</v>
      </c>
      <c r="I28" s="168">
        <v>0.0604</v>
      </c>
      <c r="J28" s="168">
        <v>0.0904</v>
      </c>
      <c r="K28" s="154"/>
      <c r="L28" s="170" t="s">
        <v>174</v>
      </c>
      <c r="M28" s="170" t="s">
        <v>175</v>
      </c>
    </row>
    <row r="29" spans="1:13" s="156" customFormat="1" ht="19.5" customHeight="1">
      <c r="A29" s="198" t="s">
        <v>31</v>
      </c>
      <c r="B29" s="203" t="s">
        <v>187</v>
      </c>
      <c r="C29" s="165">
        <v>37512</v>
      </c>
      <c r="D29" s="158">
        <v>37512</v>
      </c>
      <c r="E29" s="149">
        <v>37621</v>
      </c>
      <c r="F29" s="150" t="s">
        <v>27</v>
      </c>
      <c r="G29" s="166"/>
      <c r="H29" s="166">
        <v>170000</v>
      </c>
      <c r="I29" s="168">
        <v>0.105</v>
      </c>
      <c r="J29" s="168">
        <v>0.185</v>
      </c>
      <c r="K29" s="154"/>
      <c r="L29" s="170" t="s">
        <v>176</v>
      </c>
      <c r="M29" s="170" t="s">
        <v>177</v>
      </c>
    </row>
    <row r="30" spans="1:13" s="156" customFormat="1" ht="18.75" customHeight="1">
      <c r="A30" s="198" t="s">
        <v>159</v>
      </c>
      <c r="B30" s="203" t="s">
        <v>185</v>
      </c>
      <c r="C30" s="165">
        <v>37524</v>
      </c>
      <c r="D30" s="158">
        <v>37526</v>
      </c>
      <c r="E30" s="149">
        <v>37705</v>
      </c>
      <c r="F30" s="150" t="s">
        <v>27</v>
      </c>
      <c r="G30" s="166"/>
      <c r="H30" s="166">
        <v>100000</v>
      </c>
      <c r="I30" s="168">
        <v>0.1119</v>
      </c>
      <c r="J30" s="168" t="s">
        <v>178</v>
      </c>
      <c r="K30" s="154"/>
      <c r="L30" s="170" t="s">
        <v>179</v>
      </c>
      <c r="M30" s="170" t="s">
        <v>179</v>
      </c>
    </row>
    <row r="31" spans="1:13" s="156" customFormat="1" ht="18.75" customHeight="1">
      <c r="A31" s="198" t="s">
        <v>71</v>
      </c>
      <c r="B31" s="203" t="s">
        <v>185</v>
      </c>
      <c r="C31" s="165">
        <v>37574</v>
      </c>
      <c r="D31" s="158">
        <v>37580</v>
      </c>
      <c r="E31" s="149">
        <v>37621</v>
      </c>
      <c r="F31" s="150" t="s">
        <v>27</v>
      </c>
      <c r="G31" s="166"/>
      <c r="H31" s="166">
        <v>1000000</v>
      </c>
      <c r="I31" s="168">
        <v>0.0837</v>
      </c>
      <c r="J31" s="168"/>
      <c r="K31" s="154"/>
      <c r="L31" s="170" t="s">
        <v>180</v>
      </c>
      <c r="M31" s="170" t="s">
        <v>181</v>
      </c>
    </row>
    <row r="32" spans="1:13" s="156" customFormat="1" ht="18.75" customHeight="1">
      <c r="A32" s="198" t="s">
        <v>158</v>
      </c>
      <c r="B32" s="203" t="s">
        <v>187</v>
      </c>
      <c r="C32" s="165">
        <v>37629</v>
      </c>
      <c r="D32" s="158">
        <v>37629</v>
      </c>
      <c r="E32" s="149">
        <v>37975</v>
      </c>
      <c r="F32" s="150" t="s">
        <v>27</v>
      </c>
      <c r="G32" s="166"/>
      <c r="H32" s="166">
        <v>315000</v>
      </c>
      <c r="I32" s="168">
        <v>0.0902</v>
      </c>
      <c r="J32" s="168" t="s">
        <v>182</v>
      </c>
      <c r="K32" s="154"/>
      <c r="L32" s="170" t="s">
        <v>183</v>
      </c>
      <c r="M32" s="170" t="s">
        <v>184</v>
      </c>
    </row>
    <row r="34" ht="11.25">
      <c r="A34" s="192" t="s">
        <v>188</v>
      </c>
    </row>
  </sheetData>
  <printOptions/>
  <pageMargins left="0.57" right="0.36" top="1.14" bottom="0.64" header="0.58" footer="0.3"/>
  <pageSetup fitToHeight="1" fitToWidth="1" horizontalDpi="300" verticalDpi="300" orientation="landscape" paperSize="9" scale="72" r:id="rId1"/>
  <headerFooter alignWithMargins="0">
    <oddHeader xml:space="preserve">&amp;L&amp;"Arial CE,Tučné"&amp;12Stav v januári 2003&amp;R&amp;11ríloha č. 12 = Tabuľka  č. 1h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33.00390625" style="288" bestFit="1" customWidth="1"/>
    <col min="2" max="2" width="12.25390625" style="288" bestFit="1" customWidth="1"/>
    <col min="3" max="3" width="13.375" style="288" customWidth="1"/>
    <col min="4" max="10" width="11.00390625" style="288" bestFit="1" customWidth="1"/>
    <col min="11" max="11" width="12.25390625" style="288" bestFit="1" customWidth="1"/>
    <col min="12" max="12" width="12.625" style="288" customWidth="1"/>
    <col min="13" max="13" width="11.00390625" style="288" bestFit="1" customWidth="1"/>
    <col min="14" max="15" width="11.625" style="288" bestFit="1" customWidth="1"/>
    <col min="16" max="17" width="11.00390625" style="288" bestFit="1" customWidth="1"/>
    <col min="18" max="18" width="9.25390625" style="288" customWidth="1"/>
    <col min="19" max="19" width="11.00390625" style="288" bestFit="1" customWidth="1"/>
    <col min="20" max="20" width="9.25390625" style="288" customWidth="1"/>
    <col min="21" max="21" width="11.00390625" style="288" bestFit="1" customWidth="1"/>
    <col min="22" max="22" width="9.25390625" style="288" customWidth="1"/>
    <col min="23" max="23" width="11.00390625" style="288" bestFit="1" customWidth="1"/>
    <col min="24" max="24" width="9.25390625" style="288" customWidth="1"/>
    <col min="25" max="25" width="11.00390625" style="288" bestFit="1" customWidth="1"/>
    <col min="26" max="26" width="9.25390625" style="288" customWidth="1"/>
    <col min="27" max="28" width="12.25390625" style="288" bestFit="1" customWidth="1"/>
    <col min="29" max="30" width="10.125" style="288" customWidth="1"/>
    <col min="31" max="16384" width="9.125" style="288" customWidth="1"/>
  </cols>
  <sheetData>
    <row r="1" spans="1:15" ht="15.75">
      <c r="A1" s="341" t="s">
        <v>333</v>
      </c>
      <c r="B1" s="342"/>
      <c r="C1" s="342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3.5" thickBot="1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12.75">
      <c r="A3" s="292" t="s">
        <v>65</v>
      </c>
      <c r="B3" s="360" t="s">
        <v>118</v>
      </c>
      <c r="C3" s="361"/>
      <c r="D3" s="360" t="s">
        <v>334</v>
      </c>
      <c r="E3" s="361"/>
      <c r="F3" s="360" t="s">
        <v>335</v>
      </c>
      <c r="G3" s="361"/>
      <c r="H3" s="360" t="s">
        <v>336</v>
      </c>
      <c r="I3" s="361"/>
      <c r="J3" s="360" t="s">
        <v>337</v>
      </c>
      <c r="K3" s="361"/>
      <c r="L3" s="360" t="s">
        <v>338</v>
      </c>
      <c r="M3" s="361"/>
      <c r="N3" s="360" t="s">
        <v>339</v>
      </c>
      <c r="O3" s="361"/>
    </row>
    <row r="4" spans="1:15" ht="13.5" thickBot="1">
      <c r="A4" s="295"/>
      <c r="B4" s="296" t="s">
        <v>340</v>
      </c>
      <c r="C4" s="297" t="s">
        <v>341</v>
      </c>
      <c r="D4" s="298" t="s">
        <v>342</v>
      </c>
      <c r="E4" s="298" t="s">
        <v>343</v>
      </c>
      <c r="F4" s="298" t="s">
        <v>342</v>
      </c>
      <c r="G4" s="298" t="s">
        <v>344</v>
      </c>
      <c r="H4" s="298" t="s">
        <v>342</v>
      </c>
      <c r="I4" s="298" t="s">
        <v>344</v>
      </c>
      <c r="J4" s="298" t="s">
        <v>342</v>
      </c>
      <c r="K4" s="298" t="s">
        <v>344</v>
      </c>
      <c r="L4" s="298" t="s">
        <v>342</v>
      </c>
      <c r="M4" s="298" t="s">
        <v>344</v>
      </c>
      <c r="N4" s="298" t="s">
        <v>342</v>
      </c>
      <c r="O4" s="298" t="s">
        <v>344</v>
      </c>
    </row>
    <row r="5" spans="1:15" ht="12.75">
      <c r="A5" s="299" t="s">
        <v>345</v>
      </c>
      <c r="B5" s="300">
        <v>81298</v>
      </c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12.75">
      <c r="A6" s="303" t="s">
        <v>346</v>
      </c>
      <c r="B6" s="300">
        <v>6875170</v>
      </c>
      <c r="C6" s="300">
        <v>48779</v>
      </c>
      <c r="D6" s="304">
        <v>32520</v>
      </c>
      <c r="E6" s="304">
        <v>3189.5275997485824</v>
      </c>
      <c r="F6" s="304">
        <v>16259</v>
      </c>
      <c r="G6" s="304">
        <v>603.5940904063907</v>
      </c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305" t="s">
        <v>66</v>
      </c>
      <c r="B7" s="300">
        <v>101367</v>
      </c>
      <c r="C7" s="300">
        <v>6875170</v>
      </c>
      <c r="D7" s="304">
        <v>0</v>
      </c>
      <c r="E7" s="304">
        <v>333171</v>
      </c>
      <c r="F7" s="304">
        <v>344410</v>
      </c>
      <c r="G7" s="304">
        <v>333171</v>
      </c>
      <c r="H7" s="304">
        <v>688820</v>
      </c>
      <c r="I7" s="304">
        <v>308183</v>
      </c>
      <c r="J7" s="304">
        <v>688820</v>
      </c>
      <c r="K7" s="304">
        <v>274866</v>
      </c>
      <c r="L7" s="304">
        <v>688820</v>
      </c>
      <c r="M7" s="304">
        <v>241549</v>
      </c>
      <c r="N7" s="304">
        <v>688820</v>
      </c>
      <c r="O7" s="304">
        <v>208232</v>
      </c>
    </row>
    <row r="8" spans="1:15" ht="12.75">
      <c r="A8" s="306" t="s">
        <v>67</v>
      </c>
      <c r="B8" s="300">
        <v>2817180</v>
      </c>
      <c r="C8" s="300">
        <v>64567</v>
      </c>
      <c r="D8" s="304">
        <v>36800</v>
      </c>
      <c r="E8" s="304">
        <v>7304</v>
      </c>
      <c r="F8" s="304">
        <v>27767.0942</v>
      </c>
      <c r="G8" s="304">
        <v>2010</v>
      </c>
      <c r="H8" s="304"/>
      <c r="I8" s="304"/>
      <c r="J8" s="304"/>
      <c r="K8" s="304"/>
      <c r="L8" s="304"/>
      <c r="M8" s="304"/>
      <c r="N8" s="304"/>
      <c r="O8" s="304"/>
    </row>
    <row r="9" spans="1:15" ht="12.75">
      <c r="A9" s="306" t="s">
        <v>347</v>
      </c>
      <c r="B9" s="300">
        <v>1869220</v>
      </c>
      <c r="C9" s="300">
        <v>1557683</v>
      </c>
      <c r="D9" s="304">
        <v>623074</v>
      </c>
      <c r="E9" s="304">
        <v>87935</v>
      </c>
      <c r="F9" s="304">
        <v>623074</v>
      </c>
      <c r="G9" s="304">
        <v>49151</v>
      </c>
      <c r="H9" s="304">
        <v>311535</v>
      </c>
      <c r="I9" s="304">
        <v>4835</v>
      </c>
      <c r="J9" s="304"/>
      <c r="K9" s="304"/>
      <c r="L9" s="304"/>
      <c r="M9" s="304"/>
      <c r="N9" s="304"/>
      <c r="O9" s="304"/>
    </row>
    <row r="10" spans="1:15" ht="12.75">
      <c r="A10" s="307" t="s">
        <v>68</v>
      </c>
      <c r="B10" s="300">
        <v>8621255</v>
      </c>
      <c r="C10" s="300">
        <v>8621255</v>
      </c>
      <c r="D10" s="304">
        <v>0</v>
      </c>
      <c r="E10" s="304">
        <v>667552</v>
      </c>
      <c r="F10" s="304"/>
      <c r="G10" s="304">
        <v>667552</v>
      </c>
      <c r="H10" s="304"/>
      <c r="I10" s="304">
        <v>667552</v>
      </c>
      <c r="J10" s="304"/>
      <c r="K10" s="304">
        <v>667552</v>
      </c>
      <c r="L10" s="304">
        <v>8621255</v>
      </c>
      <c r="M10" s="304">
        <v>667552</v>
      </c>
      <c r="N10" s="304"/>
      <c r="O10" s="304"/>
    </row>
    <row r="11" spans="1:15" ht="12.75">
      <c r="A11" s="308" t="s">
        <v>348</v>
      </c>
      <c r="B11" s="300">
        <v>3000000</v>
      </c>
      <c r="C11" s="300">
        <v>3000000</v>
      </c>
      <c r="D11" s="304">
        <v>0</v>
      </c>
      <c r="E11" s="304">
        <v>211700</v>
      </c>
      <c r="F11" s="304">
        <v>310350</v>
      </c>
      <c r="G11" s="304">
        <v>203400</v>
      </c>
      <c r="H11" s="304">
        <v>413800</v>
      </c>
      <c r="I11" s="304">
        <v>176399</v>
      </c>
      <c r="J11" s="304">
        <v>413800</v>
      </c>
      <c r="K11" s="304">
        <v>147599</v>
      </c>
      <c r="L11" s="304">
        <v>413800</v>
      </c>
      <c r="M11" s="304">
        <v>118799</v>
      </c>
      <c r="N11" s="304">
        <v>413800</v>
      </c>
      <c r="O11" s="304">
        <v>89998</v>
      </c>
    </row>
    <row r="12" spans="1:15" ht="12.75">
      <c r="A12" s="308" t="s">
        <v>69</v>
      </c>
      <c r="B12" s="300">
        <v>5500000</v>
      </c>
      <c r="C12" s="300">
        <v>5500000</v>
      </c>
      <c r="D12" s="304">
        <v>0</v>
      </c>
      <c r="E12" s="304">
        <v>382250</v>
      </c>
      <c r="F12" s="304">
        <v>392000</v>
      </c>
      <c r="G12" s="304">
        <v>384345</v>
      </c>
      <c r="H12" s="304">
        <v>784000</v>
      </c>
      <c r="I12" s="304">
        <v>337498</v>
      </c>
      <c r="J12" s="304">
        <v>784000</v>
      </c>
      <c r="K12" s="304">
        <v>282253</v>
      </c>
      <c r="L12" s="304">
        <v>784000</v>
      </c>
      <c r="M12" s="304">
        <v>227009</v>
      </c>
      <c r="N12" s="304">
        <v>784000</v>
      </c>
      <c r="O12" s="304">
        <v>172296</v>
      </c>
    </row>
    <row r="13" spans="1:15" ht="12.75">
      <c r="A13" s="307" t="s">
        <v>349</v>
      </c>
      <c r="B13" s="300">
        <v>2161681</v>
      </c>
      <c r="C13" s="300">
        <v>1729345.08678</v>
      </c>
      <c r="D13" s="304">
        <v>864672.4</v>
      </c>
      <c r="E13" s="304">
        <v>87363</v>
      </c>
      <c r="F13" s="304">
        <v>864673</v>
      </c>
      <c r="G13" s="304">
        <v>37558</v>
      </c>
      <c r="H13" s="304"/>
      <c r="I13" s="304"/>
      <c r="J13" s="304"/>
      <c r="K13" s="304"/>
      <c r="L13" s="304"/>
      <c r="M13" s="304"/>
      <c r="N13" s="304"/>
      <c r="O13" s="304"/>
    </row>
    <row r="14" spans="1:15" ht="12.75">
      <c r="A14" s="307" t="s">
        <v>350</v>
      </c>
      <c r="B14" s="300">
        <v>0</v>
      </c>
      <c r="C14" s="300">
        <v>2000000</v>
      </c>
      <c r="D14" s="304">
        <v>0</v>
      </c>
      <c r="E14" s="304">
        <v>167900</v>
      </c>
      <c r="F14" s="304"/>
      <c r="G14" s="304">
        <v>168360</v>
      </c>
      <c r="H14" s="304"/>
      <c r="I14" s="304">
        <v>167900</v>
      </c>
      <c r="J14" s="304">
        <v>181500</v>
      </c>
      <c r="K14" s="304">
        <v>163628</v>
      </c>
      <c r="L14" s="304">
        <v>242000</v>
      </c>
      <c r="M14" s="304">
        <v>144411</v>
      </c>
      <c r="N14" s="304">
        <v>242000</v>
      </c>
      <c r="O14" s="304">
        <v>124458</v>
      </c>
    </row>
    <row r="15" spans="1:15" ht="12.75">
      <c r="A15" s="307" t="s">
        <v>70</v>
      </c>
      <c r="B15" s="300">
        <v>0</v>
      </c>
      <c r="C15" s="300">
        <v>6840000</v>
      </c>
      <c r="D15" s="304">
        <v>0</v>
      </c>
      <c r="E15" s="304">
        <v>614822</v>
      </c>
      <c r="F15" s="304"/>
      <c r="G15" s="304">
        <v>616507</v>
      </c>
      <c r="H15" s="304"/>
      <c r="I15" s="304">
        <v>614822</v>
      </c>
      <c r="J15" s="304"/>
      <c r="K15" s="304">
        <v>614822</v>
      </c>
      <c r="L15" s="304"/>
      <c r="M15" s="304">
        <v>614822</v>
      </c>
      <c r="N15" s="304"/>
      <c r="O15" s="304">
        <v>616507</v>
      </c>
    </row>
    <row r="16" spans="1:15" ht="12.75">
      <c r="A16" s="305" t="s">
        <v>71</v>
      </c>
      <c r="B16" s="300">
        <v>0</v>
      </c>
      <c r="C16" s="300">
        <v>716600</v>
      </c>
      <c r="D16" s="304">
        <v>0</v>
      </c>
      <c r="E16" s="304">
        <v>43162</v>
      </c>
      <c r="F16" s="304"/>
      <c r="G16" s="304">
        <v>48729</v>
      </c>
      <c r="H16" s="304">
        <v>58000</v>
      </c>
      <c r="I16" s="304">
        <v>48556</v>
      </c>
      <c r="J16" s="304">
        <v>232000</v>
      </c>
      <c r="K16" s="304">
        <v>45073</v>
      </c>
      <c r="L16" s="304">
        <v>232000</v>
      </c>
      <c r="M16" s="304">
        <v>39705</v>
      </c>
      <c r="N16" s="304">
        <v>232000</v>
      </c>
      <c r="O16" s="304">
        <v>34436</v>
      </c>
    </row>
    <row r="17" spans="1:15" ht="13.5" thickBot="1">
      <c r="A17" s="309" t="s">
        <v>351</v>
      </c>
      <c r="B17" s="310">
        <v>0</v>
      </c>
      <c r="C17" s="310">
        <v>1500000</v>
      </c>
      <c r="D17" s="311">
        <v>0</v>
      </c>
      <c r="E17" s="311">
        <v>152529</v>
      </c>
      <c r="F17" s="311"/>
      <c r="G17" s="311">
        <v>131303</v>
      </c>
      <c r="H17" s="311">
        <v>104000</v>
      </c>
      <c r="I17" s="311">
        <v>129812</v>
      </c>
      <c r="J17" s="311">
        <v>208000</v>
      </c>
      <c r="K17" s="311">
        <v>115037</v>
      </c>
      <c r="L17" s="311">
        <v>208000</v>
      </c>
      <c r="M17" s="311">
        <v>96880</v>
      </c>
      <c r="N17" s="311">
        <v>208000</v>
      </c>
      <c r="O17" s="311">
        <v>78957</v>
      </c>
    </row>
    <row r="18" spans="1:15" ht="13.5" thickBot="1">
      <c r="A18" s="312" t="s">
        <v>352</v>
      </c>
      <c r="B18" s="313">
        <v>29293092</v>
      </c>
      <c r="C18" s="313">
        <v>38453399.08678</v>
      </c>
      <c r="D18" s="314">
        <v>1557066.4</v>
      </c>
      <c r="E18" s="314">
        <v>2758877.5275997487</v>
      </c>
      <c r="F18" s="314">
        <v>2578533.0942</v>
      </c>
      <c r="G18" s="314">
        <v>2642689.5940904063</v>
      </c>
      <c r="H18" s="314">
        <v>2360155</v>
      </c>
      <c r="I18" s="314">
        <v>2455557</v>
      </c>
      <c r="J18" s="314">
        <v>2508120</v>
      </c>
      <c r="K18" s="314">
        <v>2310830</v>
      </c>
      <c r="L18" s="314">
        <v>11189875</v>
      </c>
      <c r="M18" s="314">
        <v>2150727</v>
      </c>
      <c r="N18" s="314">
        <v>2568620</v>
      </c>
      <c r="O18" s="314">
        <v>1324884</v>
      </c>
    </row>
    <row r="19" spans="1:15" ht="12.75">
      <c r="A19" s="315" t="s">
        <v>353</v>
      </c>
      <c r="B19" s="316">
        <v>3554906</v>
      </c>
      <c r="C19" s="317">
        <v>602569.77383</v>
      </c>
      <c r="D19" s="317">
        <v>638219</v>
      </c>
      <c r="E19" s="317">
        <v>22584</v>
      </c>
      <c r="F19" s="317">
        <v>0</v>
      </c>
      <c r="G19" s="317">
        <v>0</v>
      </c>
      <c r="H19" s="317">
        <v>0</v>
      </c>
      <c r="I19" s="317">
        <v>0</v>
      </c>
      <c r="J19" s="317">
        <v>0</v>
      </c>
      <c r="K19" s="317">
        <v>0</v>
      </c>
      <c r="L19" s="317">
        <v>0</v>
      </c>
      <c r="M19" s="317">
        <v>0</v>
      </c>
      <c r="N19" s="317">
        <v>0</v>
      </c>
      <c r="O19" s="317">
        <v>0</v>
      </c>
    </row>
    <row r="20" spans="1:15" s="285" customFormat="1" ht="12.75">
      <c r="A20" s="318"/>
      <c r="B20" s="3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</row>
    <row r="21" spans="1:15" s="287" customFormat="1" ht="12.75">
      <c r="A21" s="321" t="s">
        <v>354</v>
      </c>
      <c r="B21" s="317">
        <v>32847998</v>
      </c>
      <c r="C21" s="317">
        <v>39055968.86060999</v>
      </c>
      <c r="D21" s="317">
        <v>2195285.4</v>
      </c>
      <c r="E21" s="317">
        <v>2781461.5275997487</v>
      </c>
      <c r="F21" s="317">
        <v>2578533.0942</v>
      </c>
      <c r="G21" s="317">
        <v>2642689.5940904063</v>
      </c>
      <c r="H21" s="317">
        <v>2360155</v>
      </c>
      <c r="I21" s="317">
        <v>2455557</v>
      </c>
      <c r="J21" s="317">
        <v>2508120</v>
      </c>
      <c r="K21" s="317">
        <v>2310830</v>
      </c>
      <c r="L21" s="317">
        <v>11189875</v>
      </c>
      <c r="M21" s="317">
        <v>2150727</v>
      </c>
      <c r="N21" s="317">
        <v>2568620</v>
      </c>
      <c r="O21" s="317">
        <v>1324884</v>
      </c>
    </row>
    <row r="22" spans="1:15" s="285" customFormat="1" ht="12.75">
      <c r="A22" s="322"/>
      <c r="B22" s="323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</row>
    <row r="23" spans="1:15" s="285" customFormat="1" ht="12.75">
      <c r="A23" s="324" t="s">
        <v>355</v>
      </c>
      <c r="B23" s="325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15" s="285" customFormat="1" ht="12.75">
      <c r="A24" s="326" t="s">
        <v>356</v>
      </c>
      <c r="B24" s="317">
        <v>3333291</v>
      </c>
      <c r="C24" s="317">
        <v>2445260.86061</v>
      </c>
      <c r="D24" s="317">
        <v>1572211.4</v>
      </c>
      <c r="E24" s="317">
        <v>120440.52759974859</v>
      </c>
      <c r="F24" s="317">
        <v>908699.0942</v>
      </c>
      <c r="G24" s="317">
        <v>40171.59409040639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  <c r="N24" s="317">
        <v>0</v>
      </c>
      <c r="O24" s="317">
        <v>0</v>
      </c>
    </row>
    <row r="25" spans="1:15" s="285" customFormat="1" ht="12.75">
      <c r="A25" s="326" t="s">
        <v>357</v>
      </c>
      <c r="B25" s="317">
        <v>29514707</v>
      </c>
      <c r="C25" s="317">
        <v>36610708</v>
      </c>
      <c r="D25" s="317">
        <v>623074</v>
      </c>
      <c r="E25" s="317">
        <v>2661021</v>
      </c>
      <c r="F25" s="317">
        <v>1669834</v>
      </c>
      <c r="G25" s="317">
        <v>2602518</v>
      </c>
      <c r="H25" s="317">
        <v>2360155</v>
      </c>
      <c r="I25" s="317">
        <v>2455557</v>
      </c>
      <c r="J25" s="317">
        <v>2508120</v>
      </c>
      <c r="K25" s="317">
        <v>2310830</v>
      </c>
      <c r="L25" s="317">
        <v>11189875</v>
      </c>
      <c r="M25" s="317">
        <v>2150727</v>
      </c>
      <c r="N25" s="317">
        <v>2568620</v>
      </c>
      <c r="O25" s="317">
        <v>1324884</v>
      </c>
    </row>
    <row r="26" spans="1:15" s="285" customFormat="1" ht="12.75">
      <c r="A26" s="324" t="s">
        <v>358</v>
      </c>
      <c r="B26" s="324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</row>
    <row r="27" spans="1:15" s="285" customFormat="1" ht="12.75">
      <c r="A27" s="322" t="s">
        <v>359</v>
      </c>
      <c r="B27" s="320">
        <v>29514707</v>
      </c>
      <c r="C27" s="320">
        <v>25554108</v>
      </c>
      <c r="D27" s="320">
        <v>623074</v>
      </c>
      <c r="E27" s="320">
        <v>1682608</v>
      </c>
      <c r="F27" s="320">
        <v>1669834</v>
      </c>
      <c r="G27" s="320">
        <v>1637619</v>
      </c>
      <c r="H27" s="320">
        <v>2198155</v>
      </c>
      <c r="I27" s="320">
        <v>1494467</v>
      </c>
      <c r="J27" s="320">
        <v>1886620</v>
      </c>
      <c r="K27" s="320">
        <v>1372270</v>
      </c>
      <c r="L27" s="320">
        <v>10507875</v>
      </c>
      <c r="M27" s="320">
        <v>1254909</v>
      </c>
      <c r="N27" s="320">
        <v>1886620</v>
      </c>
      <c r="O27" s="320">
        <v>470526</v>
      </c>
    </row>
    <row r="28" spans="1:15" s="285" customFormat="1" ht="12.75">
      <c r="A28" s="322" t="s">
        <v>360</v>
      </c>
      <c r="B28" s="320">
        <v>0</v>
      </c>
      <c r="C28" s="320">
        <v>11056600</v>
      </c>
      <c r="D28" s="320">
        <v>0</v>
      </c>
      <c r="E28" s="320">
        <v>978413</v>
      </c>
      <c r="F28" s="320">
        <v>0</v>
      </c>
      <c r="G28" s="320">
        <v>964899</v>
      </c>
      <c r="H28" s="320">
        <v>162000</v>
      </c>
      <c r="I28" s="320">
        <v>961090</v>
      </c>
      <c r="J28" s="320">
        <v>621500</v>
      </c>
      <c r="K28" s="320">
        <v>938560</v>
      </c>
      <c r="L28" s="320">
        <v>682000</v>
      </c>
      <c r="M28" s="320">
        <v>895818</v>
      </c>
      <c r="N28" s="320">
        <v>682000</v>
      </c>
      <c r="O28" s="320">
        <v>854358</v>
      </c>
    </row>
    <row r="29" spans="1:28" s="285" customFormat="1" ht="12.75">
      <c r="A29" s="322"/>
      <c r="B29" s="291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</row>
    <row r="30" spans="1:15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</row>
    <row r="31" spans="1:26" ht="13.5" thickBot="1">
      <c r="A31" s="291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</row>
    <row r="32" spans="1:28" ht="12.75">
      <c r="A32" s="292" t="s">
        <v>65</v>
      </c>
      <c r="B32" s="293" t="s">
        <v>361</v>
      </c>
      <c r="C32" s="294"/>
      <c r="D32" s="360" t="s">
        <v>362</v>
      </c>
      <c r="E32" s="361"/>
      <c r="F32" s="360" t="s">
        <v>363</v>
      </c>
      <c r="G32" s="361"/>
      <c r="H32" s="360" t="s">
        <v>364</v>
      </c>
      <c r="I32" s="361"/>
      <c r="J32" s="360" t="s">
        <v>365</v>
      </c>
      <c r="K32" s="361"/>
      <c r="L32" s="360" t="s">
        <v>366</v>
      </c>
      <c r="M32" s="362"/>
      <c r="N32" s="360" t="s">
        <v>290</v>
      </c>
      <c r="O32" s="362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</row>
    <row r="33" spans="1:26" ht="15.75" customHeight="1" thickBot="1">
      <c r="A33" s="295"/>
      <c r="B33" s="298" t="s">
        <v>342</v>
      </c>
      <c r="C33" s="298" t="s">
        <v>344</v>
      </c>
      <c r="D33" s="298" t="s">
        <v>342</v>
      </c>
      <c r="E33" s="298" t="s">
        <v>344</v>
      </c>
      <c r="F33" s="298" t="s">
        <v>342</v>
      </c>
      <c r="G33" s="298" t="s">
        <v>344</v>
      </c>
      <c r="H33" s="298" t="s">
        <v>342</v>
      </c>
      <c r="I33" s="298" t="s">
        <v>344</v>
      </c>
      <c r="J33" s="298" t="s">
        <v>342</v>
      </c>
      <c r="K33" s="298" t="s">
        <v>344</v>
      </c>
      <c r="L33" s="298" t="s">
        <v>342</v>
      </c>
      <c r="M33" s="298" t="s">
        <v>344</v>
      </c>
      <c r="N33" s="298" t="s">
        <v>342</v>
      </c>
      <c r="O33" s="298" t="s">
        <v>344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</row>
    <row r="34" spans="1:26" ht="12.75">
      <c r="A34" s="299" t="s">
        <v>345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28"/>
      <c r="N34" s="329"/>
      <c r="O34" s="330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</row>
    <row r="35" spans="1:26" ht="12.75">
      <c r="A35" s="303" t="s">
        <v>346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31"/>
      <c r="N35" s="332">
        <v>48779</v>
      </c>
      <c r="O35" s="333">
        <v>3793.1216901549733</v>
      </c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</row>
    <row r="36" spans="1:26" ht="12.75">
      <c r="A36" s="305" t="s">
        <v>66</v>
      </c>
      <c r="B36" s="304">
        <v>688820</v>
      </c>
      <c r="C36" s="304">
        <v>174915</v>
      </c>
      <c r="D36" s="304">
        <v>688820</v>
      </c>
      <c r="E36" s="304">
        <v>141598</v>
      </c>
      <c r="F36" s="304">
        <v>688820</v>
      </c>
      <c r="G36" s="304">
        <v>108281</v>
      </c>
      <c r="H36" s="304">
        <v>688820</v>
      </c>
      <c r="I36" s="304">
        <v>74963</v>
      </c>
      <c r="J36" s="304">
        <v>688820</v>
      </c>
      <c r="K36" s="304">
        <v>41646</v>
      </c>
      <c r="L36" s="304">
        <v>331380</v>
      </c>
      <c r="M36" s="331">
        <v>8329</v>
      </c>
      <c r="N36" s="332">
        <v>6875170</v>
      </c>
      <c r="O36" s="333">
        <v>2248904</v>
      </c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</row>
    <row r="37" spans="1:26" ht="12.75">
      <c r="A37" s="306" t="s">
        <v>67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31"/>
      <c r="N37" s="332">
        <v>64567.0942</v>
      </c>
      <c r="O37" s="333">
        <v>9314</v>
      </c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</row>
    <row r="38" spans="1:26" ht="12.75">
      <c r="A38" s="306" t="s">
        <v>347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31"/>
      <c r="N38" s="332">
        <v>1557683</v>
      </c>
      <c r="O38" s="333">
        <v>141921</v>
      </c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</row>
    <row r="39" spans="1:26" ht="12.75">
      <c r="A39" s="307" t="s">
        <v>68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31"/>
      <c r="N39" s="332">
        <v>8621255</v>
      </c>
      <c r="O39" s="333">
        <v>3337760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</row>
    <row r="40" spans="1:26" ht="12.75">
      <c r="A40" s="308" t="s">
        <v>348</v>
      </c>
      <c r="B40" s="304">
        <v>413800</v>
      </c>
      <c r="C40" s="304">
        <v>61198</v>
      </c>
      <c r="D40" s="304">
        <v>413800</v>
      </c>
      <c r="E40" s="304">
        <v>32397</v>
      </c>
      <c r="F40" s="304">
        <v>206850</v>
      </c>
      <c r="G40" s="304">
        <v>5398</v>
      </c>
      <c r="H40" s="304"/>
      <c r="I40" s="304"/>
      <c r="J40" s="304"/>
      <c r="K40" s="304"/>
      <c r="L40" s="304"/>
      <c r="M40" s="331"/>
      <c r="N40" s="332">
        <v>3000000</v>
      </c>
      <c r="O40" s="333">
        <v>1046888</v>
      </c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</row>
    <row r="41" spans="1:26" ht="12.75">
      <c r="A41" s="308" t="s">
        <v>69</v>
      </c>
      <c r="B41" s="304">
        <v>784000</v>
      </c>
      <c r="C41" s="304">
        <v>116519</v>
      </c>
      <c r="D41" s="304">
        <v>784000</v>
      </c>
      <c r="E41" s="304">
        <v>61274</v>
      </c>
      <c r="F41" s="304">
        <v>404000</v>
      </c>
      <c r="G41" s="304">
        <v>9856</v>
      </c>
      <c r="H41" s="304"/>
      <c r="I41" s="304"/>
      <c r="J41" s="304"/>
      <c r="K41" s="304"/>
      <c r="L41" s="304"/>
      <c r="M41" s="331"/>
      <c r="N41" s="332">
        <v>5500000</v>
      </c>
      <c r="O41" s="333">
        <v>1973300</v>
      </c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</row>
    <row r="42" spans="1:26" ht="12.75">
      <c r="A42" s="307" t="s">
        <v>349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31"/>
      <c r="N42" s="332">
        <v>1729345.4</v>
      </c>
      <c r="O42" s="333">
        <v>124921</v>
      </c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</row>
    <row r="43" spans="1:26" ht="12.75">
      <c r="A43" s="307" t="s">
        <v>350</v>
      </c>
      <c r="B43" s="304">
        <v>242000</v>
      </c>
      <c r="C43" s="304">
        <v>103780</v>
      </c>
      <c r="D43" s="304">
        <v>242000</v>
      </c>
      <c r="E43" s="304">
        <v>83464</v>
      </c>
      <c r="F43" s="304">
        <v>242000</v>
      </c>
      <c r="G43" s="304">
        <v>63148</v>
      </c>
      <c r="H43" s="304">
        <v>242000</v>
      </c>
      <c r="I43" s="304">
        <v>42972</v>
      </c>
      <c r="J43" s="304">
        <v>242000</v>
      </c>
      <c r="K43" s="304">
        <v>22516</v>
      </c>
      <c r="L43" s="304">
        <v>124500</v>
      </c>
      <c r="M43" s="331">
        <v>2424</v>
      </c>
      <c r="N43" s="332">
        <v>2000000</v>
      </c>
      <c r="O43" s="333">
        <v>1254961</v>
      </c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</row>
    <row r="44" spans="1:26" ht="12.75">
      <c r="A44" s="307" t="s">
        <v>70</v>
      </c>
      <c r="B44" s="304"/>
      <c r="C44" s="304">
        <v>614822</v>
      </c>
      <c r="D44" s="304"/>
      <c r="E44" s="304">
        <v>614822</v>
      </c>
      <c r="F44" s="304"/>
      <c r="G44" s="304">
        <v>614822</v>
      </c>
      <c r="H44" s="304"/>
      <c r="I44" s="304">
        <v>616507</v>
      </c>
      <c r="J44" s="304"/>
      <c r="K44" s="304">
        <v>614822</v>
      </c>
      <c r="L44" s="304">
        <v>6840000</v>
      </c>
      <c r="M44" s="331">
        <v>407117</v>
      </c>
      <c r="N44" s="332">
        <v>6840000</v>
      </c>
      <c r="O44" s="333">
        <v>7175214</v>
      </c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</row>
    <row r="45" spans="1:26" ht="12.75">
      <c r="A45" s="305" t="s">
        <v>71</v>
      </c>
      <c r="B45" s="304">
        <v>232000</v>
      </c>
      <c r="C45" s="304">
        <v>28967</v>
      </c>
      <c r="D45" s="304">
        <v>232000</v>
      </c>
      <c r="E45" s="304">
        <v>23598</v>
      </c>
      <c r="F45" s="304">
        <v>232000</v>
      </c>
      <c r="G45" s="304">
        <v>18230</v>
      </c>
      <c r="H45" s="304">
        <v>232000</v>
      </c>
      <c r="I45" s="304">
        <v>12902</v>
      </c>
      <c r="J45" s="304">
        <v>232000</v>
      </c>
      <c r="K45" s="304">
        <v>7492</v>
      </c>
      <c r="L45" s="304">
        <v>186000</v>
      </c>
      <c r="M45" s="331">
        <v>2164</v>
      </c>
      <c r="N45" s="332">
        <v>2100000</v>
      </c>
      <c r="O45" s="333">
        <v>353014</v>
      </c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3.5" thickBot="1">
      <c r="A46" s="309" t="s">
        <v>351</v>
      </c>
      <c r="B46" s="311">
        <v>208000</v>
      </c>
      <c r="C46" s="311">
        <v>60565</v>
      </c>
      <c r="D46" s="311">
        <v>208000</v>
      </c>
      <c r="E46" s="311">
        <v>42407</v>
      </c>
      <c r="F46" s="311">
        <v>208000</v>
      </c>
      <c r="G46" s="311">
        <v>24250</v>
      </c>
      <c r="H46" s="311">
        <v>148000</v>
      </c>
      <c r="I46" s="311">
        <v>6302</v>
      </c>
      <c r="J46" s="311"/>
      <c r="K46" s="311"/>
      <c r="L46" s="311"/>
      <c r="M46" s="334"/>
      <c r="N46" s="335">
        <v>1500000</v>
      </c>
      <c r="O46" s="336">
        <v>838042</v>
      </c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</row>
    <row r="47" spans="1:26" ht="13.5" thickBot="1">
      <c r="A47" s="312" t="s">
        <v>352</v>
      </c>
      <c r="B47" s="314">
        <v>2568620</v>
      </c>
      <c r="C47" s="314">
        <v>1160766</v>
      </c>
      <c r="D47" s="314">
        <v>2568620</v>
      </c>
      <c r="E47" s="314">
        <v>999560</v>
      </c>
      <c r="F47" s="314">
        <v>1981670</v>
      </c>
      <c r="G47" s="314">
        <v>843985</v>
      </c>
      <c r="H47" s="314">
        <v>1310820</v>
      </c>
      <c r="I47" s="314">
        <v>753646</v>
      </c>
      <c r="J47" s="314">
        <v>1162820</v>
      </c>
      <c r="K47" s="314">
        <v>686476</v>
      </c>
      <c r="L47" s="314">
        <v>7481880</v>
      </c>
      <c r="M47" s="314">
        <v>420034</v>
      </c>
      <c r="N47" s="337">
        <v>39836799.4942</v>
      </c>
      <c r="O47" s="338">
        <v>18508032.121690154</v>
      </c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</row>
    <row r="48" spans="1:26" s="285" customFormat="1" ht="12.75">
      <c r="A48" s="339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15" ht="12.75">
      <c r="A49" s="321" t="s">
        <v>354</v>
      </c>
      <c r="B49" s="317">
        <v>2568620</v>
      </c>
      <c r="C49" s="317">
        <v>1160766</v>
      </c>
      <c r="D49" s="317">
        <v>2568620</v>
      </c>
      <c r="E49" s="317">
        <v>999560</v>
      </c>
      <c r="F49" s="317">
        <v>1981670</v>
      </c>
      <c r="G49" s="317">
        <v>843985</v>
      </c>
      <c r="H49" s="317">
        <v>1310820</v>
      </c>
      <c r="I49" s="317">
        <v>753646</v>
      </c>
      <c r="J49" s="317">
        <v>1162820</v>
      </c>
      <c r="K49" s="317">
        <v>686476</v>
      </c>
      <c r="L49" s="317">
        <v>7481880</v>
      </c>
      <c r="M49" s="317">
        <v>420034</v>
      </c>
      <c r="N49" s="317">
        <v>40475018.4942</v>
      </c>
      <c r="O49" s="317">
        <v>18530616.121690154</v>
      </c>
    </row>
    <row r="50" spans="1:15" ht="12.75">
      <c r="A50" s="322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2"/>
      <c r="O50" s="322"/>
    </row>
    <row r="51" spans="1:15" ht="12.75">
      <c r="A51" s="324" t="s">
        <v>355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2"/>
      <c r="O51" s="322"/>
    </row>
    <row r="52" spans="1:15" ht="12.75">
      <c r="A52" s="326" t="s">
        <v>356</v>
      </c>
      <c r="B52" s="317">
        <v>0</v>
      </c>
      <c r="C52" s="317">
        <v>0</v>
      </c>
      <c r="D52" s="317">
        <v>0</v>
      </c>
      <c r="E52" s="317">
        <v>0</v>
      </c>
      <c r="F52" s="317">
        <v>0</v>
      </c>
      <c r="G52" s="317">
        <v>0</v>
      </c>
      <c r="H52" s="317">
        <v>0</v>
      </c>
      <c r="I52" s="317">
        <v>0</v>
      </c>
      <c r="J52" s="317">
        <v>0</v>
      </c>
      <c r="K52" s="317">
        <v>0</v>
      </c>
      <c r="L52" s="317">
        <v>0</v>
      </c>
      <c r="M52" s="317">
        <v>0</v>
      </c>
      <c r="N52" s="317">
        <v>2480910.4941999996</v>
      </c>
      <c r="O52" s="317">
        <v>160612.12169015498</v>
      </c>
    </row>
    <row r="53" spans="1:15" ht="12.75">
      <c r="A53" s="326" t="s">
        <v>357</v>
      </c>
      <c r="B53" s="317">
        <v>2568620</v>
      </c>
      <c r="C53" s="317">
        <v>1160766</v>
      </c>
      <c r="D53" s="317">
        <v>2568620</v>
      </c>
      <c r="E53" s="317">
        <v>999560</v>
      </c>
      <c r="F53" s="317">
        <v>1981670</v>
      </c>
      <c r="G53" s="317">
        <v>843985</v>
      </c>
      <c r="H53" s="317">
        <v>1310820</v>
      </c>
      <c r="I53" s="317">
        <v>753646</v>
      </c>
      <c r="J53" s="317">
        <v>1162820</v>
      </c>
      <c r="K53" s="317">
        <v>686476</v>
      </c>
      <c r="L53" s="317">
        <v>7481880</v>
      </c>
      <c r="M53" s="317">
        <v>420034</v>
      </c>
      <c r="N53" s="317">
        <v>37994108</v>
      </c>
      <c r="O53" s="317">
        <v>18370004</v>
      </c>
    </row>
    <row r="54" spans="1:15" ht="12.75">
      <c r="A54" s="324" t="s">
        <v>358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2"/>
      <c r="O54" s="322"/>
    </row>
    <row r="55" spans="1:15" ht="12.75">
      <c r="A55" s="322" t="s">
        <v>359</v>
      </c>
      <c r="B55" s="320">
        <v>1886620</v>
      </c>
      <c r="C55" s="320">
        <v>352632</v>
      </c>
      <c r="D55" s="320">
        <v>1886620</v>
      </c>
      <c r="E55" s="320">
        <v>235269</v>
      </c>
      <c r="F55" s="320">
        <v>1299670</v>
      </c>
      <c r="G55" s="320">
        <v>123535</v>
      </c>
      <c r="H55" s="320">
        <v>688820</v>
      </c>
      <c r="I55" s="320">
        <v>74963</v>
      </c>
      <c r="J55" s="320">
        <v>688820</v>
      </c>
      <c r="K55" s="320">
        <v>41646</v>
      </c>
      <c r="L55" s="320">
        <v>331380</v>
      </c>
      <c r="M55" s="320">
        <v>8329</v>
      </c>
      <c r="N55" s="320">
        <v>25554108</v>
      </c>
      <c r="O55" s="320">
        <v>8748773</v>
      </c>
    </row>
    <row r="56" spans="1:15" ht="12.75">
      <c r="A56" s="322" t="s">
        <v>360</v>
      </c>
      <c r="B56" s="320">
        <v>682000</v>
      </c>
      <c r="C56" s="320">
        <v>808134</v>
      </c>
      <c r="D56" s="320">
        <v>682000</v>
      </c>
      <c r="E56" s="320">
        <v>764291</v>
      </c>
      <c r="F56" s="320">
        <v>682000</v>
      </c>
      <c r="G56" s="320">
        <v>720450</v>
      </c>
      <c r="H56" s="320">
        <v>622000</v>
      </c>
      <c r="I56" s="320">
        <v>678683</v>
      </c>
      <c r="J56" s="320">
        <v>474000</v>
      </c>
      <c r="K56" s="320">
        <v>644830</v>
      </c>
      <c r="L56" s="320">
        <v>7150500</v>
      </c>
      <c r="M56" s="320">
        <v>411705</v>
      </c>
      <c r="N56" s="320">
        <v>12440000</v>
      </c>
      <c r="O56" s="320">
        <v>9621231</v>
      </c>
    </row>
    <row r="57" spans="2:15" ht="12.75"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</row>
  </sheetData>
  <mergeCells count="13">
    <mergeCell ref="B3:C3"/>
    <mergeCell ref="D3:E3"/>
    <mergeCell ref="F3:G3"/>
    <mergeCell ref="H3:I3"/>
    <mergeCell ref="J3:K3"/>
    <mergeCell ref="L3:M3"/>
    <mergeCell ref="N3:O3"/>
    <mergeCell ref="D32:E32"/>
    <mergeCell ref="F32:G32"/>
    <mergeCell ref="H32:I32"/>
    <mergeCell ref="J32:K32"/>
    <mergeCell ref="L32:M32"/>
    <mergeCell ref="N32:O3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7" r:id="rId1"/>
  <headerFooter alignWithMargins="0">
    <oddHeader>&amp;RPríloha č. 12 = Tabuľka č. 1.i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Železnice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ŽSR_O95_0383</dc:creator>
  <cp:keywords/>
  <dc:description/>
  <cp:lastModifiedBy>Demkova</cp:lastModifiedBy>
  <cp:lastPrinted>2007-06-21T13:54:50Z</cp:lastPrinted>
  <dcterms:created xsi:type="dcterms:W3CDTF">2003-02-11T12:50:48Z</dcterms:created>
  <dcterms:modified xsi:type="dcterms:W3CDTF">2007-06-21T13:55:26Z</dcterms:modified>
  <cp:category/>
  <cp:version/>
  <cp:contentType/>
  <cp:contentStatus/>
</cp:coreProperties>
</file>