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4965" activeTab="0"/>
  </bookViews>
  <sheets>
    <sheet name="ŠR2000-2001" sheetId="1" r:id="rId1"/>
    <sheet name="List14" sheetId="2" r:id="rId2"/>
    <sheet name="List15" sheetId="3" r:id="rId3"/>
    <sheet name="List16" sheetId="4" r:id="rId4"/>
  </sheets>
  <definedNames/>
  <calcPr fullCalcOnLoad="1"/>
</workbook>
</file>

<file path=xl/sharedStrings.xml><?xml version="1.0" encoding="utf-8"?>
<sst xmlns="http://schemas.openxmlformats.org/spreadsheetml/2006/main" count="66" uniqueCount="56">
  <si>
    <t>Ukazovateľ</t>
  </si>
  <si>
    <t xml:space="preserve">Schválený </t>
  </si>
  <si>
    <t>Skutočnosť</t>
  </si>
  <si>
    <t>v tis. Sk</t>
  </si>
  <si>
    <t>rozpočet</t>
  </si>
  <si>
    <t xml:space="preserve"> </t>
  </si>
  <si>
    <t>Bežné výdavky</t>
  </si>
  <si>
    <t>Kapitálové výdavky</t>
  </si>
  <si>
    <t>Výdavky celkom</t>
  </si>
  <si>
    <t>Príjmy celkom</t>
  </si>
  <si>
    <t>Rok 2001</t>
  </si>
  <si>
    <t>a</t>
  </si>
  <si>
    <t xml:space="preserve">           v tom :Dotácie do APK /643, 644/</t>
  </si>
  <si>
    <t xml:space="preserve">                    Transfér PO /64l0l/</t>
  </si>
  <si>
    <t xml:space="preserve">                    Transfér na reštitúcie/6425l/</t>
  </si>
  <si>
    <t xml:space="preserve">                    Transfér obč.združ. /6420l/</t>
  </si>
  <si>
    <t xml:space="preserve">                    Transfér do cudziny /64803/</t>
  </si>
  <si>
    <t xml:space="preserve">            Kapitálové transféry /720/</t>
  </si>
  <si>
    <t>Východiská</t>
  </si>
  <si>
    <t>Rok 2002</t>
  </si>
  <si>
    <t>MP SR</t>
  </si>
  <si>
    <t xml:space="preserve">Rok 2001 </t>
  </si>
  <si>
    <t>Rok 1997</t>
  </si>
  <si>
    <t>Rok 2000</t>
  </si>
  <si>
    <t>Prehľad ukazovateľov štátneho rozpočtu za rok 1997, 2000, 2001 a 2002</t>
  </si>
  <si>
    <t>Vlastné zdroje ŠF</t>
  </si>
  <si>
    <t xml:space="preserve">          v tom : mzdy a platy /6l0/</t>
  </si>
  <si>
    <t xml:space="preserve">                     poistné /620/</t>
  </si>
  <si>
    <t xml:space="preserve">                     tovary a ďaľšie služby /630/</t>
  </si>
  <si>
    <t xml:space="preserve">          Bežné tranfery /640/</t>
  </si>
  <si>
    <t xml:space="preserve">                    Ostatné transfery</t>
  </si>
  <si>
    <t xml:space="preserve">             z toho z FNM</t>
  </si>
  <si>
    <t>x</t>
  </si>
  <si>
    <t xml:space="preserve">                    Transfér - dotácie /býv. ŠF/</t>
  </si>
  <si>
    <t>v tom :Obstar.kapitál.aktív /RO/</t>
  </si>
  <si>
    <t xml:space="preserve">v tom :Transfér do APK </t>
  </si>
  <si>
    <t xml:space="preserve">            Transfer do VH </t>
  </si>
  <si>
    <t xml:space="preserve">            Transfér do LH </t>
  </si>
  <si>
    <t xml:space="preserve">            Transfér PO </t>
  </si>
  <si>
    <t>v tom : Výdavky RO</t>
  </si>
  <si>
    <t>z toho Príjmy RO</t>
  </si>
  <si>
    <t xml:space="preserve">          / ŠFOZPPF/</t>
  </si>
  <si>
    <t xml:space="preserve">          / ŠPFPP/</t>
  </si>
  <si>
    <t xml:space="preserve">          / ŠVF/</t>
  </si>
  <si>
    <t xml:space="preserve">          / ŠFZL/</t>
  </si>
  <si>
    <t xml:space="preserve">                    Intervenčná agentúra /ŠFTR/</t>
  </si>
  <si>
    <t>Podpora na poskyt.záruk a získanie úverov /ŠPFPP/</t>
  </si>
  <si>
    <t>Výskum.,proj.činnosť VH a VVP   /ŠVF/</t>
  </si>
  <si>
    <t>Zveľaďovanie lesného fondu   /ŠFZL/</t>
  </si>
  <si>
    <t>Zúrodňovanie a ochrana pôdy  /ŠFOZPPF/</t>
  </si>
  <si>
    <t>Podpora nákupu poľn.techniky a majetku od úpadcu  /ŠPFPP/</t>
  </si>
  <si>
    <t>Výstavba nových VZ, VaK a ČOV   /ŠVF/</t>
  </si>
  <si>
    <t xml:space="preserve">                     Ostatné dotácie</t>
  </si>
  <si>
    <t xml:space="preserve">          /ŠFTR/</t>
  </si>
  <si>
    <t>Upravené výdavky o zdroje zrušených ŠF</t>
  </si>
  <si>
    <t>Príloha č. 1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</si>
</sst>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"/>
  </numFmts>
  <fonts count="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2"/>
    </font>
    <font>
      <sz val="9"/>
      <name val="Arial CE"/>
      <family val="2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3" fontId="0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/>
    </xf>
    <xf numFmtId="3" fontId="1" fillId="0" borderId="4" xfId="0" applyNumberFormat="1" applyFont="1" applyBorder="1" applyAlignment="1">
      <alignment/>
    </xf>
    <xf numFmtId="0" fontId="0" fillId="0" borderId="4" xfId="0" applyFont="1" applyBorder="1" applyAlignment="1">
      <alignment/>
    </xf>
    <xf numFmtId="3" fontId="0" fillId="0" borderId="4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center"/>
    </xf>
    <xf numFmtId="0" fontId="0" fillId="0" borderId="4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3" fontId="0" fillId="0" borderId="4" xfId="0" applyNumberFormat="1" applyFont="1" applyFill="1" applyBorder="1" applyAlignment="1">
      <alignment/>
    </xf>
    <xf numFmtId="3" fontId="0" fillId="0" borderId="4" xfId="0" applyNumberFormat="1" applyFont="1" applyBorder="1" applyAlignment="1">
      <alignment horizontal="right"/>
    </xf>
    <xf numFmtId="0" fontId="0" fillId="0" borderId="4" xfId="0" applyFont="1" applyBorder="1" applyAlignment="1">
      <alignment horizontal="justify"/>
    </xf>
    <xf numFmtId="0" fontId="4" fillId="0" borderId="4" xfId="0" applyFont="1" applyBorder="1" applyAlignment="1">
      <alignment/>
    </xf>
    <xf numFmtId="0" fontId="5" fillId="0" borderId="4" xfId="0" applyFont="1" applyBorder="1" applyAlignment="1">
      <alignment/>
    </xf>
    <xf numFmtId="0" fontId="6" fillId="0" borderId="0" xfId="0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0" fontId="0" fillId="0" borderId="4" xfId="0" applyFont="1" applyBorder="1" applyAlignment="1">
      <alignment horizontal="left"/>
    </xf>
    <xf numFmtId="0" fontId="1" fillId="0" borderId="6" xfId="0" applyFont="1" applyBorder="1" applyAlignment="1">
      <alignment/>
    </xf>
    <xf numFmtId="3" fontId="1" fillId="0" borderId="6" xfId="0" applyNumberFormat="1" applyFont="1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6"/>
  <sheetViews>
    <sheetView tabSelected="1" workbookViewId="0" topLeftCell="A1">
      <selection activeCell="A20" sqref="A20"/>
    </sheetView>
  </sheetViews>
  <sheetFormatPr defaultColWidth="9.00390625" defaultRowHeight="12.75"/>
  <cols>
    <col min="1" max="1" width="42.75390625" style="1" customWidth="1"/>
    <col min="2" max="3" width="14.125" style="1" customWidth="1"/>
    <col min="4" max="4" width="13.625" style="1" customWidth="1"/>
    <col min="5" max="5" width="12.625" style="1" hidden="1" customWidth="1"/>
    <col min="6" max="6" width="12.625" style="1" customWidth="1"/>
    <col min="7" max="7" width="0.2421875" style="1" customWidth="1"/>
    <col min="8" max="8" width="12.625" style="1" customWidth="1"/>
    <col min="9" max="16384" width="9.125" style="1" customWidth="1"/>
  </cols>
  <sheetData>
    <row r="1" spans="1:8" ht="12.75">
      <c r="A1" s="2"/>
      <c r="B1" s="2"/>
      <c r="C1" s="2"/>
      <c r="D1" s="2" t="s">
        <v>5</v>
      </c>
      <c r="E1" s="2"/>
      <c r="F1" s="2" t="s">
        <v>55</v>
      </c>
      <c r="G1" s="2"/>
      <c r="H1" s="2"/>
    </row>
    <row r="2" ht="15.75">
      <c r="A2" s="26" t="s">
        <v>24</v>
      </c>
    </row>
    <row r="3" ht="9.75" customHeight="1"/>
    <row r="4" spans="1:8" ht="15" customHeight="1">
      <c r="A4" s="3"/>
      <c r="B4" s="4" t="s">
        <v>22</v>
      </c>
      <c r="C4" s="4" t="s">
        <v>23</v>
      </c>
      <c r="D4" s="14" t="s">
        <v>21</v>
      </c>
      <c r="E4" s="14" t="s">
        <v>19</v>
      </c>
      <c r="F4" s="14" t="s">
        <v>10</v>
      </c>
      <c r="G4" s="14"/>
      <c r="H4" s="14" t="s">
        <v>19</v>
      </c>
    </row>
    <row r="5" spans="1:8" ht="15" customHeight="1">
      <c r="A5" s="5" t="s">
        <v>0</v>
      </c>
      <c r="B5" s="5" t="s">
        <v>2</v>
      </c>
      <c r="C5" s="5" t="s">
        <v>2</v>
      </c>
      <c r="D5" s="4" t="s">
        <v>1</v>
      </c>
      <c r="E5" s="4" t="s">
        <v>18</v>
      </c>
      <c r="F5" s="4"/>
      <c r="G5" s="4"/>
      <c r="H5" s="4" t="s">
        <v>1</v>
      </c>
    </row>
    <row r="6" spans="1:8" ht="15" customHeight="1">
      <c r="A6" s="6" t="s">
        <v>3</v>
      </c>
      <c r="B6" s="6"/>
      <c r="C6" s="6"/>
      <c r="D6" s="6" t="s">
        <v>4</v>
      </c>
      <c r="E6" s="6" t="s">
        <v>20</v>
      </c>
      <c r="F6" s="6" t="s">
        <v>2</v>
      </c>
      <c r="G6" s="6"/>
      <c r="H6" s="6" t="s">
        <v>4</v>
      </c>
    </row>
    <row r="7" spans="1:8" ht="15" customHeight="1">
      <c r="A7" s="7" t="s">
        <v>11</v>
      </c>
      <c r="B7" s="7">
        <v>1</v>
      </c>
      <c r="C7" s="7">
        <v>2</v>
      </c>
      <c r="D7" s="8">
        <v>3</v>
      </c>
      <c r="E7" s="8">
        <v>3</v>
      </c>
      <c r="F7" s="8">
        <v>4</v>
      </c>
      <c r="G7" s="8"/>
      <c r="H7" s="8">
        <v>5</v>
      </c>
    </row>
    <row r="8" spans="1:20" ht="15" customHeight="1">
      <c r="A8" s="9" t="s">
        <v>6</v>
      </c>
      <c r="B8" s="10">
        <f>SUM(B9+B13)</f>
        <v>10914524</v>
      </c>
      <c r="C8" s="10">
        <f>SUM(C9+C13)</f>
        <v>14127041</v>
      </c>
      <c r="D8" s="10">
        <f>SUM(D10:D13)</f>
        <v>10056759</v>
      </c>
      <c r="E8" s="10">
        <f>SUM(E10:E13)</f>
        <v>11420643</v>
      </c>
      <c r="F8" s="10">
        <f>SUM(F9+F13)</f>
        <v>10108295</v>
      </c>
      <c r="G8" s="10"/>
      <c r="H8" s="10">
        <f>SUM(H9+H13)</f>
        <v>10104921</v>
      </c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</row>
    <row r="9" spans="1:20" ht="15" customHeight="1">
      <c r="A9" s="11" t="s">
        <v>39</v>
      </c>
      <c r="B9" s="12">
        <f>SUM(B10:B12)</f>
        <v>1221084</v>
      </c>
      <c r="C9" s="12">
        <f>SUM(C10:C12)</f>
        <v>1567124</v>
      </c>
      <c r="D9" s="12">
        <f>SUM(D10:D12)</f>
        <v>1624732</v>
      </c>
      <c r="E9" s="10"/>
      <c r="F9" s="12">
        <v>1721567</v>
      </c>
      <c r="G9" s="12"/>
      <c r="H9" s="12">
        <v>1589663</v>
      </c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</row>
    <row r="10" spans="1:8" ht="1.5" customHeight="1" hidden="1">
      <c r="A10" s="11" t="s">
        <v>26</v>
      </c>
      <c r="B10" s="12">
        <v>248782</v>
      </c>
      <c r="C10" s="12">
        <v>407971</v>
      </c>
      <c r="D10" s="12">
        <v>407526</v>
      </c>
      <c r="E10" s="12">
        <v>471901</v>
      </c>
      <c r="F10" s="12"/>
      <c r="G10" s="12"/>
      <c r="H10" s="12">
        <v>488194</v>
      </c>
    </row>
    <row r="11" spans="1:8" ht="1.5" customHeight="1" hidden="1">
      <c r="A11" s="11" t="s">
        <v>27</v>
      </c>
      <c r="B11" s="12">
        <v>89961</v>
      </c>
      <c r="C11" s="12">
        <v>149983</v>
      </c>
      <c r="D11" s="12">
        <v>153844</v>
      </c>
      <c r="E11" s="12">
        <v>178143</v>
      </c>
      <c r="F11" s="12"/>
      <c r="G11" s="12"/>
      <c r="H11" s="12"/>
    </row>
    <row r="12" spans="1:8" ht="9" customHeight="1" hidden="1">
      <c r="A12" s="11" t="s">
        <v>28</v>
      </c>
      <c r="B12" s="12">
        <v>882341</v>
      </c>
      <c r="C12" s="12">
        <v>1009170</v>
      </c>
      <c r="D12" s="12">
        <v>1063362</v>
      </c>
      <c r="E12" s="12">
        <v>886241</v>
      </c>
      <c r="F12" s="12"/>
      <c r="G12" s="12"/>
      <c r="H12" s="12"/>
    </row>
    <row r="13" spans="1:8" ht="15" customHeight="1">
      <c r="A13" s="9" t="s">
        <v>29</v>
      </c>
      <c r="B13" s="12">
        <f>SUM(B14+B16+B22+B23+B24+B25+B26)</f>
        <v>9693440</v>
      </c>
      <c r="C13" s="12">
        <f>SUM(C14+C16+C22+C23+C24+C25+C26)</f>
        <v>12559917</v>
      </c>
      <c r="D13" s="12">
        <v>8432027</v>
      </c>
      <c r="E13" s="12">
        <f>SUM(E14:E25)</f>
        <v>9884358</v>
      </c>
      <c r="F13" s="12">
        <f>SUM(F14+F15+F16+F22+F23+F24+F25+F26)</f>
        <v>8386728</v>
      </c>
      <c r="G13" s="12"/>
      <c r="H13" s="12">
        <f>SUM(H14:H26)</f>
        <v>8515258</v>
      </c>
    </row>
    <row r="14" spans="1:8" ht="15" customHeight="1">
      <c r="A14" s="11" t="s">
        <v>12</v>
      </c>
      <c r="B14" s="12">
        <v>6980820</v>
      </c>
      <c r="C14" s="12">
        <v>9987532</v>
      </c>
      <c r="D14" s="12">
        <v>7503269</v>
      </c>
      <c r="E14" s="12">
        <v>7003300</v>
      </c>
      <c r="F14" s="12">
        <v>7231087</v>
      </c>
      <c r="G14" s="12"/>
      <c r="H14" s="12">
        <v>7003300</v>
      </c>
    </row>
    <row r="15" spans="1:8" ht="15" customHeight="1">
      <c r="A15" s="11" t="s">
        <v>52</v>
      </c>
      <c r="B15" s="12"/>
      <c r="C15" s="12"/>
      <c r="D15" s="12"/>
      <c r="E15" s="12"/>
      <c r="F15" s="12">
        <v>219452</v>
      </c>
      <c r="G15" s="12"/>
      <c r="H15" s="12"/>
    </row>
    <row r="16" spans="1:8" ht="15" customHeight="1">
      <c r="A16" s="11" t="s">
        <v>33</v>
      </c>
      <c r="B16" s="12">
        <f>SUM(B17:B21)</f>
        <v>2095000</v>
      </c>
      <c r="C16" s="12">
        <f>SUM(C17:C21)</f>
        <v>1950000</v>
      </c>
      <c r="D16" s="12">
        <v>510000</v>
      </c>
      <c r="E16" s="12">
        <v>2471300</v>
      </c>
      <c r="F16" s="12">
        <v>510000</v>
      </c>
      <c r="G16" s="12"/>
      <c r="H16" s="12"/>
    </row>
    <row r="17" spans="1:8" ht="15" customHeight="1">
      <c r="A17" s="11" t="s">
        <v>45</v>
      </c>
      <c r="B17" s="12">
        <v>1250000</v>
      </c>
      <c r="C17" s="12">
        <v>1440000</v>
      </c>
      <c r="D17" s="8" t="s">
        <v>32</v>
      </c>
      <c r="E17" s="12"/>
      <c r="F17" s="8" t="s">
        <v>32</v>
      </c>
      <c r="G17" s="8"/>
      <c r="H17" s="12"/>
    </row>
    <row r="18" spans="1:8" ht="15" customHeight="1">
      <c r="A18" s="25" t="s">
        <v>46</v>
      </c>
      <c r="B18" s="12">
        <v>135000</v>
      </c>
      <c r="C18" s="12"/>
      <c r="D18" s="8" t="s">
        <v>32</v>
      </c>
      <c r="E18" s="12"/>
      <c r="F18" s="8" t="s">
        <v>32</v>
      </c>
      <c r="G18" s="8"/>
      <c r="H18" s="12"/>
    </row>
    <row r="19" spans="1:8" ht="15" customHeight="1">
      <c r="A19" s="11" t="s">
        <v>49</v>
      </c>
      <c r="B19" s="12"/>
      <c r="C19" s="12"/>
      <c r="D19" s="8" t="s">
        <v>32</v>
      </c>
      <c r="E19" s="12"/>
      <c r="F19" s="8" t="s">
        <v>32</v>
      </c>
      <c r="G19" s="8"/>
      <c r="H19" s="12">
        <v>704100</v>
      </c>
    </row>
    <row r="20" spans="1:8" ht="15" customHeight="1">
      <c r="A20" s="11" t="s">
        <v>48</v>
      </c>
      <c r="B20" s="12">
        <v>410000</v>
      </c>
      <c r="C20" s="12">
        <v>360000</v>
      </c>
      <c r="D20" s="12">
        <v>360000</v>
      </c>
      <c r="E20" s="12"/>
      <c r="F20" s="12">
        <v>360000</v>
      </c>
      <c r="G20" s="12"/>
      <c r="H20" s="12">
        <v>384000</v>
      </c>
    </row>
    <row r="21" spans="1:8" ht="15" customHeight="1">
      <c r="A21" s="11" t="s">
        <v>47</v>
      </c>
      <c r="B21" s="12">
        <v>300000</v>
      </c>
      <c r="C21" s="12">
        <v>150000</v>
      </c>
      <c r="D21" s="12">
        <v>150000</v>
      </c>
      <c r="E21" s="12"/>
      <c r="F21" s="12">
        <v>150000</v>
      </c>
      <c r="G21" s="12"/>
      <c r="H21" s="12"/>
    </row>
    <row r="22" spans="1:8" ht="15" customHeight="1">
      <c r="A22" s="11" t="s">
        <v>13</v>
      </c>
      <c r="B22" s="12">
        <v>503088</v>
      </c>
      <c r="C22" s="12">
        <v>575149</v>
      </c>
      <c r="D22" s="12">
        <v>373758</v>
      </c>
      <c r="E22" s="12">
        <v>374758</v>
      </c>
      <c r="F22" s="12">
        <v>380556</v>
      </c>
      <c r="G22" s="12"/>
      <c r="H22" s="12">
        <v>378758</v>
      </c>
    </row>
    <row r="23" spans="1:8" ht="15" customHeight="1">
      <c r="A23" s="11" t="s">
        <v>14</v>
      </c>
      <c r="B23" s="12">
        <v>100000</v>
      </c>
      <c r="C23" s="12">
        <v>30522</v>
      </c>
      <c r="D23" s="12">
        <v>32000</v>
      </c>
      <c r="E23" s="12">
        <v>22000</v>
      </c>
      <c r="F23" s="12">
        <v>32000</v>
      </c>
      <c r="G23" s="12"/>
      <c r="H23" s="12">
        <v>22000</v>
      </c>
    </row>
    <row r="24" spans="1:8" ht="15" customHeight="1">
      <c r="A24" s="11" t="s">
        <v>15</v>
      </c>
      <c r="B24" s="12">
        <v>10860</v>
      </c>
      <c r="C24" s="12">
        <v>11952</v>
      </c>
      <c r="D24" s="12">
        <v>12000</v>
      </c>
      <c r="E24" s="12">
        <v>12000</v>
      </c>
      <c r="F24" s="12">
        <v>12000</v>
      </c>
      <c r="G24" s="12"/>
      <c r="H24" s="12">
        <v>12000</v>
      </c>
    </row>
    <row r="25" spans="1:8" ht="15" customHeight="1">
      <c r="A25" s="11" t="s">
        <v>16</v>
      </c>
      <c r="B25" s="12">
        <v>711</v>
      </c>
      <c r="C25" s="12">
        <v>955</v>
      </c>
      <c r="D25" s="12">
        <v>1000</v>
      </c>
      <c r="E25" s="12">
        <v>1000</v>
      </c>
      <c r="F25" s="12">
        <v>615</v>
      </c>
      <c r="G25" s="12"/>
      <c r="H25" s="12">
        <v>1000</v>
      </c>
    </row>
    <row r="26" spans="1:8" ht="15" customHeight="1">
      <c r="A26" s="11" t="s">
        <v>30</v>
      </c>
      <c r="B26" s="12">
        <v>2961</v>
      </c>
      <c r="C26" s="12">
        <v>3807</v>
      </c>
      <c r="D26" s="12">
        <v>0</v>
      </c>
      <c r="E26" s="12"/>
      <c r="F26" s="12">
        <v>1018</v>
      </c>
      <c r="G26" s="12"/>
      <c r="H26" s="12">
        <v>10100</v>
      </c>
    </row>
    <row r="27" spans="1:8" ht="15" customHeight="1">
      <c r="A27" s="9" t="s">
        <v>7</v>
      </c>
      <c r="B27" s="10">
        <f>SUM(B28:B29)</f>
        <v>2786137</v>
      </c>
      <c r="C27" s="10">
        <f>SUM(C28:C29)</f>
        <v>2102882</v>
      </c>
      <c r="D27" s="10">
        <f>SUM(D28:D29)</f>
        <v>2640000</v>
      </c>
      <c r="E27" s="10">
        <v>2204000</v>
      </c>
      <c r="F27" s="10">
        <f>SUM(F28:F29)</f>
        <v>2848790</v>
      </c>
      <c r="G27" s="10"/>
      <c r="H27" s="10">
        <f>SUM(H28:H29)</f>
        <v>2898154</v>
      </c>
    </row>
    <row r="28" spans="1:8" ht="15" customHeight="1">
      <c r="A28" s="11" t="s">
        <v>34</v>
      </c>
      <c r="B28" s="12">
        <v>86945</v>
      </c>
      <c r="C28" s="12">
        <v>64842</v>
      </c>
      <c r="D28" s="12">
        <v>70000</v>
      </c>
      <c r="E28" s="12">
        <v>77000</v>
      </c>
      <c r="F28" s="12">
        <v>87921</v>
      </c>
      <c r="G28" s="12"/>
      <c r="H28" s="12">
        <v>77000</v>
      </c>
    </row>
    <row r="29" spans="1:8" ht="15" customHeight="1">
      <c r="A29" s="11" t="s">
        <v>17</v>
      </c>
      <c r="B29" s="12">
        <f>SUM(B30+B32+B34+B35)</f>
        <v>2699192</v>
      </c>
      <c r="C29" s="12">
        <f>SUM(C30:C35)</f>
        <v>2038040</v>
      </c>
      <c r="D29" s="12">
        <v>2570000</v>
      </c>
      <c r="E29" s="12">
        <f>SUM(E30:E35)</f>
        <v>2127000</v>
      </c>
      <c r="F29" s="12">
        <f>SUM(F30:F35)</f>
        <v>2760869</v>
      </c>
      <c r="G29" s="12"/>
      <c r="H29" s="12">
        <f>SUM(H30:H35)</f>
        <v>2821154</v>
      </c>
    </row>
    <row r="30" spans="1:8" ht="15" customHeight="1">
      <c r="A30" s="11" t="s">
        <v>35</v>
      </c>
      <c r="B30" s="12">
        <v>1707913</v>
      </c>
      <c r="C30" s="12">
        <v>1289146</v>
      </c>
      <c r="D30" s="12">
        <v>1625000</v>
      </c>
      <c r="E30" s="12">
        <v>1200000</v>
      </c>
      <c r="F30" s="12">
        <v>1734558</v>
      </c>
      <c r="G30" s="12"/>
      <c r="H30" s="12">
        <v>768069</v>
      </c>
    </row>
    <row r="31" spans="1:8" ht="15" customHeight="1">
      <c r="A31" s="24" t="s">
        <v>50</v>
      </c>
      <c r="B31" s="12"/>
      <c r="C31" s="12"/>
      <c r="D31" s="12"/>
      <c r="E31" s="12"/>
      <c r="F31" s="12"/>
      <c r="G31" s="12"/>
      <c r="H31" s="12">
        <v>907200</v>
      </c>
    </row>
    <row r="32" spans="1:8" ht="15" customHeight="1">
      <c r="A32" s="11" t="s">
        <v>36</v>
      </c>
      <c r="B32" s="12">
        <v>770114</v>
      </c>
      <c r="C32" s="12">
        <v>594179</v>
      </c>
      <c r="D32" s="12">
        <v>800000</v>
      </c>
      <c r="E32" s="12">
        <v>812000</v>
      </c>
      <c r="F32" s="12">
        <v>982613</v>
      </c>
      <c r="G32" s="12"/>
      <c r="H32" s="12">
        <v>600885</v>
      </c>
    </row>
    <row r="33" spans="1:8" ht="15" customHeight="1">
      <c r="A33" s="11" t="s">
        <v>51</v>
      </c>
      <c r="B33" s="12"/>
      <c r="C33" s="12"/>
      <c r="D33" s="12"/>
      <c r="E33" s="12"/>
      <c r="F33" s="12"/>
      <c r="G33" s="12"/>
      <c r="H33" s="12">
        <v>480000</v>
      </c>
    </row>
    <row r="34" spans="1:8" ht="15" customHeight="1">
      <c r="A34" s="11" t="s">
        <v>37</v>
      </c>
      <c r="B34" s="12">
        <v>40000</v>
      </c>
      <c r="C34" s="12">
        <v>14920</v>
      </c>
      <c r="D34" s="12">
        <v>25000</v>
      </c>
      <c r="E34" s="12">
        <v>25000</v>
      </c>
      <c r="F34" s="12">
        <v>24998</v>
      </c>
      <c r="G34" s="12"/>
      <c r="H34" s="12">
        <v>25000</v>
      </c>
    </row>
    <row r="35" spans="1:8" ht="15" customHeight="1">
      <c r="A35" s="11" t="s">
        <v>38</v>
      </c>
      <c r="B35" s="12">
        <v>181165</v>
      </c>
      <c r="C35" s="12">
        <v>139795</v>
      </c>
      <c r="D35" s="12">
        <v>120000</v>
      </c>
      <c r="E35" s="12">
        <v>90000</v>
      </c>
      <c r="F35" s="12">
        <v>18700</v>
      </c>
      <c r="G35" s="12"/>
      <c r="H35" s="12">
        <v>40000</v>
      </c>
    </row>
    <row r="36" spans="1:8" ht="15" customHeight="1">
      <c r="A36" s="9" t="s">
        <v>8</v>
      </c>
      <c r="B36" s="10">
        <f>SUM(B8+B27)</f>
        <v>13700661</v>
      </c>
      <c r="C36" s="10">
        <f>SUM(C8+C27)</f>
        <v>16229923</v>
      </c>
      <c r="D36" s="10">
        <f>SUM(D8+D27)</f>
        <v>12696759</v>
      </c>
      <c r="E36" s="10">
        <v>13624643</v>
      </c>
      <c r="F36" s="13">
        <f>SUM(F27+F8)</f>
        <v>12957085</v>
      </c>
      <c r="G36" s="13"/>
      <c r="H36" s="10">
        <f>SUM(H8+H27)</f>
        <v>13003075</v>
      </c>
    </row>
    <row r="37" spans="1:8" ht="3" customHeight="1">
      <c r="A37" s="11"/>
      <c r="B37" s="12"/>
      <c r="C37" s="12"/>
      <c r="D37" s="11"/>
      <c r="E37" s="11"/>
      <c r="F37" s="11"/>
      <c r="G37" s="11"/>
      <c r="H37" s="11"/>
    </row>
    <row r="38" spans="1:8" ht="12.75">
      <c r="A38" s="20" t="s">
        <v>9</v>
      </c>
      <c r="B38" s="10">
        <f>SUM(B41:B46)</f>
        <v>5761355</v>
      </c>
      <c r="C38" s="10">
        <f>SUM(C41:C46)</f>
        <v>3780557</v>
      </c>
      <c r="D38" s="10">
        <f>SUM(D41:D46)</f>
        <v>3153634</v>
      </c>
      <c r="E38" s="10"/>
      <c r="F38" s="10">
        <f>SUM(F41:F46)</f>
        <v>4056850</v>
      </c>
      <c r="G38" s="10"/>
      <c r="H38" s="10">
        <v>2268300</v>
      </c>
    </row>
    <row r="39" spans="1:8" ht="12.75" hidden="1">
      <c r="A39" s="20" t="s">
        <v>25</v>
      </c>
      <c r="B39" s="12">
        <v>6410057</v>
      </c>
      <c r="C39" s="12">
        <v>4537447</v>
      </c>
      <c r="D39" s="12"/>
      <c r="E39" s="12"/>
      <c r="F39" s="12"/>
      <c r="G39" s="12"/>
      <c r="H39" s="12"/>
    </row>
    <row r="40" spans="1:8" ht="0.75" customHeight="1" hidden="1">
      <c r="A40" s="19" t="s">
        <v>31</v>
      </c>
      <c r="B40" s="12">
        <v>200000</v>
      </c>
      <c r="C40" s="12">
        <v>160000</v>
      </c>
      <c r="D40" s="11"/>
      <c r="E40" s="11"/>
      <c r="F40" s="11"/>
      <c r="G40" s="11"/>
      <c r="H40" s="11"/>
    </row>
    <row r="41" spans="1:8" ht="12.75">
      <c r="A41" s="19" t="s">
        <v>40</v>
      </c>
      <c r="B41" s="12">
        <v>241991</v>
      </c>
      <c r="C41" s="21">
        <v>231607</v>
      </c>
      <c r="D41" s="12">
        <v>172350</v>
      </c>
      <c r="E41" s="11"/>
      <c r="F41" s="12">
        <v>245247</v>
      </c>
      <c r="G41" s="11"/>
      <c r="H41" s="12">
        <v>192000</v>
      </c>
    </row>
    <row r="42" spans="1:8" ht="12.75">
      <c r="A42" s="19" t="s">
        <v>41</v>
      </c>
      <c r="B42" s="22">
        <v>910215</v>
      </c>
      <c r="C42" s="12">
        <v>912293</v>
      </c>
      <c r="D42" s="12">
        <v>703886</v>
      </c>
      <c r="E42" s="11"/>
      <c r="F42" s="12">
        <v>720656</v>
      </c>
      <c r="G42" s="11"/>
      <c r="H42" s="12">
        <v>0</v>
      </c>
    </row>
    <row r="43" spans="1:8" ht="12.75">
      <c r="A43" s="19" t="s">
        <v>42</v>
      </c>
      <c r="B43" s="22">
        <v>925825</v>
      </c>
      <c r="C43" s="12">
        <v>811202</v>
      </c>
      <c r="D43" s="22">
        <v>948800</v>
      </c>
      <c r="E43" s="14"/>
      <c r="F43" s="22">
        <v>1385995</v>
      </c>
      <c r="G43" s="14"/>
      <c r="H43" s="22">
        <v>0</v>
      </c>
    </row>
    <row r="44" spans="1:8" ht="12.75">
      <c r="A44" s="23" t="s">
        <v>43</v>
      </c>
      <c r="B44" s="22">
        <v>439185</v>
      </c>
      <c r="C44" s="22">
        <v>439156</v>
      </c>
      <c r="D44" s="22">
        <v>380000</v>
      </c>
      <c r="E44" s="14"/>
      <c r="F44" s="22">
        <v>415261</v>
      </c>
      <c r="G44" s="14"/>
      <c r="H44" s="22">
        <v>0</v>
      </c>
    </row>
    <row r="45" spans="1:16" ht="12.75">
      <c r="A45" s="23" t="s">
        <v>44</v>
      </c>
      <c r="B45" s="22">
        <v>45394</v>
      </c>
      <c r="C45" s="22">
        <v>66557</v>
      </c>
      <c r="D45" s="22">
        <v>48598</v>
      </c>
      <c r="E45" s="14"/>
      <c r="F45" s="22">
        <v>63911</v>
      </c>
      <c r="G45" s="14"/>
      <c r="H45" s="22">
        <v>0</v>
      </c>
      <c r="I45" s="15"/>
      <c r="J45" s="15"/>
      <c r="K45" s="15"/>
      <c r="L45" s="15"/>
      <c r="M45" s="15"/>
      <c r="N45" s="15"/>
      <c r="O45" s="15"/>
      <c r="P45" s="15"/>
    </row>
    <row r="46" spans="1:8" ht="12.75">
      <c r="A46" s="28" t="s">
        <v>53</v>
      </c>
      <c r="B46" s="22">
        <v>3198745</v>
      </c>
      <c r="C46" s="22">
        <v>1319742</v>
      </c>
      <c r="D46" s="22">
        <v>900000</v>
      </c>
      <c r="E46" s="27"/>
      <c r="F46" s="22">
        <v>1225780</v>
      </c>
      <c r="G46" s="18"/>
      <c r="H46" s="8"/>
    </row>
    <row r="47" spans="1:8" ht="13.5" thickBot="1">
      <c r="A47" s="29" t="s">
        <v>54</v>
      </c>
      <c r="B47" s="30">
        <f aca="true" t="shared" si="0" ref="B47:H47">SUM(B36,B42,B43,B44,B45)</f>
        <v>16021280</v>
      </c>
      <c r="C47" s="30">
        <f t="shared" si="0"/>
        <v>18459131</v>
      </c>
      <c r="D47" s="30">
        <f t="shared" si="0"/>
        <v>14778043</v>
      </c>
      <c r="E47" s="30">
        <f t="shared" si="0"/>
        <v>13624643</v>
      </c>
      <c r="F47" s="30">
        <f t="shared" si="0"/>
        <v>15542908</v>
      </c>
      <c r="G47" s="30">
        <f t="shared" si="0"/>
        <v>0</v>
      </c>
      <c r="H47" s="30">
        <f t="shared" si="0"/>
        <v>13003075</v>
      </c>
    </row>
    <row r="48" spans="4:8" ht="13.5" thickTop="1">
      <c r="D48" s="17"/>
      <c r="E48" s="17"/>
      <c r="F48" s="17"/>
      <c r="G48" s="17"/>
      <c r="H48" s="17"/>
    </row>
    <row r="49" spans="4:8" ht="12.75">
      <c r="D49" s="17"/>
      <c r="E49" s="17"/>
      <c r="F49" s="17"/>
      <c r="G49" s="17"/>
      <c r="H49" s="17"/>
    </row>
    <row r="50" spans="4:8" ht="12.75">
      <c r="D50" s="17"/>
      <c r="E50" s="17"/>
      <c r="F50" s="17"/>
      <c r="G50" s="17"/>
      <c r="H50" s="17"/>
    </row>
    <row r="51" spans="4:8" ht="12.75">
      <c r="D51" s="17"/>
      <c r="E51" s="17"/>
      <c r="F51" s="17"/>
      <c r="G51" s="17"/>
      <c r="H51" s="17"/>
    </row>
    <row r="52" spans="4:8" ht="12.75">
      <c r="D52" s="17"/>
      <c r="E52" s="17"/>
      <c r="F52" s="17"/>
      <c r="G52" s="17"/>
      <c r="H52" s="17"/>
    </row>
    <row r="53" spans="4:8" ht="12.75">
      <c r="D53" s="17"/>
      <c r="E53" s="17"/>
      <c r="F53" s="17"/>
      <c r="G53" s="17"/>
      <c r="H53" s="17"/>
    </row>
    <row r="54" spans="4:8" ht="12.75">
      <c r="D54" s="17"/>
      <c r="E54" s="17"/>
      <c r="F54" s="17"/>
      <c r="G54" s="17"/>
      <c r="H54" s="17"/>
    </row>
    <row r="55" spans="4:8" ht="12.75">
      <c r="D55" s="17"/>
      <c r="E55" s="17"/>
      <c r="F55" s="17"/>
      <c r="G55" s="17"/>
      <c r="H55" s="17"/>
    </row>
    <row r="56" spans="4:8" ht="12.75">
      <c r="D56" s="17"/>
      <c r="E56" s="17"/>
      <c r="F56" s="17"/>
      <c r="G56" s="17"/>
      <c r="H56" s="17"/>
    </row>
    <row r="57" spans="4:8" ht="12.75">
      <c r="D57" s="17"/>
      <c r="E57" s="17"/>
      <c r="F57" s="17"/>
      <c r="G57" s="17"/>
      <c r="H57" s="17"/>
    </row>
    <row r="58" spans="4:8" ht="12.75">
      <c r="D58" s="17"/>
      <c r="E58" s="17"/>
      <c r="F58" s="17"/>
      <c r="G58" s="17"/>
      <c r="H58" s="17"/>
    </row>
    <row r="59" spans="1:8" ht="12.75">
      <c r="A59" s="15"/>
      <c r="B59" s="15"/>
      <c r="C59" s="15"/>
      <c r="D59" s="16"/>
      <c r="E59" s="16"/>
      <c r="F59" s="16"/>
      <c r="G59" s="16"/>
      <c r="H59" s="16"/>
    </row>
    <row r="60" spans="4:8" ht="12.75">
      <c r="D60" s="17"/>
      <c r="E60" s="17"/>
      <c r="F60" s="17"/>
      <c r="G60" s="17"/>
      <c r="H60" s="17"/>
    </row>
    <row r="61" spans="4:8" ht="12.75">
      <c r="D61" s="17"/>
      <c r="E61" s="17"/>
      <c r="F61" s="17"/>
      <c r="G61" s="17"/>
      <c r="H61" s="17"/>
    </row>
    <row r="62" spans="4:8" ht="12.75">
      <c r="D62" s="17"/>
      <c r="E62" s="17"/>
      <c r="F62" s="17"/>
      <c r="G62" s="17"/>
      <c r="H62" s="17"/>
    </row>
    <row r="63" spans="4:8" ht="12.75">
      <c r="D63" s="17"/>
      <c r="E63" s="17"/>
      <c r="F63" s="17"/>
      <c r="G63" s="17"/>
      <c r="H63" s="17"/>
    </row>
    <row r="64" spans="4:8" ht="12.75">
      <c r="D64" s="17"/>
      <c r="E64" s="17"/>
      <c r="F64" s="17"/>
      <c r="G64" s="17"/>
      <c r="H64" s="17"/>
    </row>
    <row r="65" spans="4:8" ht="12.75">
      <c r="D65" s="17"/>
      <c r="E65" s="17"/>
      <c r="F65" s="17"/>
      <c r="G65" s="17"/>
      <c r="H65" s="17"/>
    </row>
    <row r="66" spans="1:8" ht="12.75">
      <c r="A66" s="15"/>
      <c r="B66" s="15"/>
      <c r="C66" s="15"/>
      <c r="D66" s="16"/>
      <c r="E66" s="16"/>
      <c r="F66" s="16"/>
      <c r="G66" s="16"/>
      <c r="H66" s="16"/>
    </row>
  </sheetData>
  <printOptions horizontalCentered="1"/>
  <pageMargins left="0.7874015748031497" right="0.7874015748031497" top="0.5905511811023623" bottom="0.5905511811023623" header="0.5118110236220472" footer="0.45"/>
  <pageSetup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12" sqref="D12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 SR</dc:creator>
  <cp:keywords/>
  <dc:description/>
  <cp:lastModifiedBy>.</cp:lastModifiedBy>
  <cp:lastPrinted>2002-04-12T13:02:10Z</cp:lastPrinted>
  <dcterms:created xsi:type="dcterms:W3CDTF">2001-08-13T11:39:39Z</dcterms:created>
  <dcterms:modified xsi:type="dcterms:W3CDTF">2002-04-16T16:24:13Z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