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<sst xmlns="http://schemas.openxmlformats.org/spreadsheetml/2006/main" count="30" uniqueCount="30">
  <si>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názov položky</t>
  </si>
  <si>
    <t>Náklady</t>
  </si>
  <si>
    <t xml:space="preserve"> z toho: náklady na finančné činnosti </t>
  </si>
  <si>
    <t xml:space="preserve">            náklady na úvery EIB, NIB</t>
  </si>
  <si>
    <t xml:space="preserve">            tvorba zákonných rezerv</t>
  </si>
  <si>
    <t xml:space="preserve">            tvorba rezerv na úvery EIB, NIB</t>
  </si>
  <si>
    <t xml:space="preserve">            ostatné náklady</t>
  </si>
  <si>
    <t>Výnosy</t>
  </si>
  <si>
    <t xml:space="preserve"> z toho: výnosy z finančných činností</t>
  </si>
  <si>
    <t xml:space="preserve">            výnosy z úverov EIB, NIB</t>
  </si>
  <si>
    <t xml:space="preserve">            výnosy za poskytnuté záruky</t>
  </si>
  <si>
    <t xml:space="preserve">            ostatné výnosy</t>
  </si>
  <si>
    <t>Hospodársky výsledok 1</t>
  </si>
  <si>
    <t>Hospodársky výsledok 2</t>
  </si>
  <si>
    <t>daň z príjmu PO</t>
  </si>
  <si>
    <t>Zisk</t>
  </si>
  <si>
    <t>plán 2002-A</t>
  </si>
  <si>
    <t>plán 2002-B</t>
  </si>
  <si>
    <t>plán 2003-A</t>
  </si>
  <si>
    <t>plán 2003-B</t>
  </si>
  <si>
    <t>plán 2004-A</t>
  </si>
  <si>
    <t>plán 2005-A</t>
  </si>
  <si>
    <t>plán 2005-B</t>
  </si>
  <si>
    <t>plán 2004-B</t>
  </si>
  <si>
    <t xml:space="preserve">            všeobecné prevádzkové náklady</t>
  </si>
  <si>
    <t>Ing. Čirková</t>
  </si>
  <si>
    <t>Slovenská záručná a rozvojová banka, š.p.ú.</t>
  </si>
  <si>
    <t>Prepočet vplyvu úverových liniek EIB, NIB na hospodársky  výsledok</t>
  </si>
  <si>
    <t xml:space="preserve"> Výsledok z devízových operácií</t>
  </si>
  <si>
    <t xml:space="preserve"> Výsledok z tvorby a použitia OP a rezerv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</si>
</sst>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8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3.25390625" style="0" customWidth="1"/>
    <col min="2" max="2" width="36.75390625" style="0" customWidth="1"/>
    <col min="3" max="3" width="12.625" style="33" customWidth="1"/>
    <col min="4" max="4" width="12.25390625" style="1" customWidth="1"/>
    <col min="5" max="5" width="12.625" style="1" customWidth="1"/>
    <col min="6" max="7" width="11.875" style="1" customWidth="1"/>
    <col min="8" max="8" width="11.00390625" style="1" customWidth="1"/>
    <col min="9" max="9" width="12.375" style="1" customWidth="1"/>
    <col min="10" max="10" width="12.00390625" style="1" customWidth="1"/>
  </cols>
  <sheetData>
    <row r="1" ht="12.75">
      <c r="B1" t="s">
        <v>26</v>
      </c>
    </row>
    <row r="4" ht="15.75">
      <c r="B4" s="40" t="s">
        <v>27</v>
      </c>
    </row>
    <row r="6" spans="1:10" s="3" customFormat="1" ht="15" customHeight="1">
      <c r="A6" s="5"/>
      <c r="B6" s="6"/>
      <c r="C6" s="28"/>
      <c r="D6" s="14"/>
      <c r="E6" s="29"/>
      <c r="F6" s="29"/>
      <c r="G6" s="29"/>
      <c r="H6" s="29"/>
      <c r="I6" s="29"/>
      <c r="J6" s="29"/>
    </row>
    <row r="7" spans="1:10" s="3" customFormat="1" ht="21" customHeight="1">
      <c r="A7" s="5"/>
      <c r="B7" s="17" t="s">
        <v>0</v>
      </c>
      <c r="C7" s="20" t="s">
        <v>16</v>
      </c>
      <c r="D7" s="10" t="s">
        <v>17</v>
      </c>
      <c r="E7" s="29" t="s">
        <v>18</v>
      </c>
      <c r="F7" s="29" t="s">
        <v>19</v>
      </c>
      <c r="G7" s="29" t="s">
        <v>20</v>
      </c>
      <c r="H7" s="29" t="s">
        <v>23</v>
      </c>
      <c r="I7" s="29" t="s">
        <v>21</v>
      </c>
      <c r="J7" s="29" t="s">
        <v>22</v>
      </c>
    </row>
    <row r="8" spans="2:10" s="23" customFormat="1" ht="15" customHeight="1">
      <c r="B8" s="24" t="s">
        <v>1</v>
      </c>
      <c r="C8" s="25">
        <f aca="true" t="shared" si="0" ref="C8:J8">C9+C10+C12+C13+C14+C11</f>
        <v>773530</v>
      </c>
      <c r="D8" s="25">
        <f t="shared" si="0"/>
        <v>792430</v>
      </c>
      <c r="E8" s="25">
        <f t="shared" si="0"/>
        <v>907345</v>
      </c>
      <c r="F8" s="25">
        <f t="shared" si="0"/>
        <v>922345</v>
      </c>
      <c r="G8" s="25">
        <f t="shared" si="0"/>
        <v>979370</v>
      </c>
      <c r="H8" s="25">
        <f t="shared" si="0"/>
        <v>1004370</v>
      </c>
      <c r="I8" s="25">
        <f t="shared" si="0"/>
        <v>1075250</v>
      </c>
      <c r="J8" s="25">
        <f t="shared" si="0"/>
        <v>1095250</v>
      </c>
    </row>
    <row r="9" spans="2:10" ht="15" customHeight="1">
      <c r="B9" s="7" t="s">
        <v>2</v>
      </c>
      <c r="C9" s="21">
        <v>523930</v>
      </c>
      <c r="D9" s="21">
        <v>523930</v>
      </c>
      <c r="E9" s="30">
        <v>548000</v>
      </c>
      <c r="F9" s="30">
        <v>548000</v>
      </c>
      <c r="G9" s="30">
        <v>565000</v>
      </c>
      <c r="H9" s="1">
        <v>565000</v>
      </c>
      <c r="I9" s="1">
        <v>580000</v>
      </c>
      <c r="J9" s="1">
        <v>580000</v>
      </c>
    </row>
    <row r="10" spans="2:10" ht="15" customHeight="1">
      <c r="B10" s="38" t="s">
        <v>3</v>
      </c>
      <c r="C10" s="39">
        <v>1950</v>
      </c>
      <c r="D10" s="39">
        <v>1950</v>
      </c>
      <c r="E10" s="35">
        <v>41145</v>
      </c>
      <c r="F10" s="35">
        <v>41145</v>
      </c>
      <c r="G10" s="36">
        <v>67470</v>
      </c>
      <c r="H10" s="37">
        <v>67470</v>
      </c>
      <c r="I10" s="37">
        <v>93600</v>
      </c>
      <c r="J10" s="37">
        <v>93600</v>
      </c>
    </row>
    <row r="11" spans="2:10" ht="15" customHeight="1">
      <c r="B11" s="8" t="s">
        <v>24</v>
      </c>
      <c r="C11" s="22">
        <v>132400</v>
      </c>
      <c r="D11" s="22">
        <v>139300</v>
      </c>
      <c r="E11" s="21">
        <v>152000</v>
      </c>
      <c r="F11" s="21">
        <v>152000</v>
      </c>
      <c r="G11" s="30">
        <v>167000</v>
      </c>
      <c r="H11" s="1">
        <v>167000</v>
      </c>
      <c r="I11" s="1">
        <v>184000</v>
      </c>
      <c r="J11" s="1">
        <v>184000</v>
      </c>
    </row>
    <row r="12" spans="2:10" s="4" customFormat="1" ht="16.5" customHeight="1">
      <c r="B12" s="8" t="s">
        <v>4</v>
      </c>
      <c r="C12" s="22">
        <v>83000</v>
      </c>
      <c r="D12" s="22">
        <v>95000</v>
      </c>
      <c r="E12" s="22">
        <v>120000</v>
      </c>
      <c r="F12" s="22">
        <v>135000</v>
      </c>
      <c r="G12" s="31">
        <v>140000</v>
      </c>
      <c r="H12" s="32">
        <v>165000</v>
      </c>
      <c r="I12" s="32">
        <v>180000</v>
      </c>
      <c r="J12" s="32">
        <v>200000</v>
      </c>
    </row>
    <row r="13" spans="2:10" ht="16.5" customHeight="1">
      <c r="B13" s="34" t="s">
        <v>5</v>
      </c>
      <c r="C13" s="35">
        <v>2250</v>
      </c>
      <c r="D13" s="35">
        <v>2250</v>
      </c>
      <c r="E13" s="35">
        <v>16200</v>
      </c>
      <c r="F13" s="35">
        <v>16200</v>
      </c>
      <c r="G13" s="36">
        <v>9900</v>
      </c>
      <c r="H13" s="37">
        <v>9900</v>
      </c>
      <c r="I13" s="37">
        <v>7650</v>
      </c>
      <c r="J13" s="37">
        <v>7650</v>
      </c>
    </row>
    <row r="14" spans="2:10" ht="16.5" customHeight="1">
      <c r="B14" s="8" t="s">
        <v>6</v>
      </c>
      <c r="C14" s="22">
        <v>30000</v>
      </c>
      <c r="D14" s="22">
        <v>30000</v>
      </c>
      <c r="E14" s="21">
        <v>30000</v>
      </c>
      <c r="F14" s="21">
        <v>30000</v>
      </c>
      <c r="G14" s="30">
        <v>30000</v>
      </c>
      <c r="H14" s="1">
        <v>30000</v>
      </c>
      <c r="I14" s="1">
        <v>30000</v>
      </c>
      <c r="J14" s="1">
        <v>30000</v>
      </c>
    </row>
    <row r="15" spans="2:10" s="23" customFormat="1" ht="16.5" customHeight="1">
      <c r="B15" s="24" t="s">
        <v>7</v>
      </c>
      <c r="C15" s="25">
        <f aca="true" t="shared" si="1" ref="C15:J15">C16+C17+C18+C19</f>
        <v>1243475</v>
      </c>
      <c r="D15" s="25">
        <f t="shared" si="1"/>
        <v>1291975</v>
      </c>
      <c r="E15" s="25">
        <f t="shared" si="1"/>
        <v>1527213</v>
      </c>
      <c r="F15" s="25">
        <f t="shared" si="1"/>
        <v>1607213</v>
      </c>
      <c r="G15" s="25">
        <f t="shared" si="1"/>
        <v>1755775</v>
      </c>
      <c r="H15" s="25">
        <f t="shared" si="1"/>
        <v>1844775</v>
      </c>
      <c r="I15" s="25">
        <f t="shared" si="1"/>
        <v>1900000</v>
      </c>
      <c r="J15" s="25">
        <f t="shared" si="1"/>
        <v>1990000</v>
      </c>
    </row>
    <row r="16" spans="2:10" s="4" customFormat="1" ht="16.5" customHeight="1">
      <c r="B16" s="8" t="s">
        <v>8</v>
      </c>
      <c r="C16" s="22">
        <v>687100</v>
      </c>
      <c r="D16" s="22">
        <v>735600</v>
      </c>
      <c r="E16" s="22">
        <v>940000</v>
      </c>
      <c r="F16" s="22">
        <v>1020000</v>
      </c>
      <c r="G16" s="31">
        <v>1147000</v>
      </c>
      <c r="H16" s="32">
        <v>1236000</v>
      </c>
      <c r="I16" s="32">
        <v>1280000</v>
      </c>
      <c r="J16" s="32">
        <v>1370000</v>
      </c>
    </row>
    <row r="17" spans="2:10" ht="16.5" customHeight="1">
      <c r="B17" s="34" t="s">
        <v>9</v>
      </c>
      <c r="C17" s="35">
        <v>3375</v>
      </c>
      <c r="D17" s="35">
        <v>3375</v>
      </c>
      <c r="E17" s="35">
        <v>71213</v>
      </c>
      <c r="F17" s="35">
        <v>71213</v>
      </c>
      <c r="G17" s="36">
        <v>116775</v>
      </c>
      <c r="H17" s="37">
        <v>116775</v>
      </c>
      <c r="I17" s="37">
        <v>162000</v>
      </c>
      <c r="J17" s="37">
        <v>162000</v>
      </c>
    </row>
    <row r="18" spans="2:10" s="19" customFormat="1" ht="16.5" customHeight="1">
      <c r="B18" s="8" t="s">
        <v>10</v>
      </c>
      <c r="C18" s="22">
        <v>20000</v>
      </c>
      <c r="D18" s="22">
        <v>20000</v>
      </c>
      <c r="E18" s="22">
        <v>22000</v>
      </c>
      <c r="F18" s="22">
        <v>22000</v>
      </c>
      <c r="G18" s="31">
        <v>24000</v>
      </c>
      <c r="H18" s="32">
        <v>24000</v>
      </c>
      <c r="I18" s="32">
        <v>26000</v>
      </c>
      <c r="J18" s="32">
        <v>26000</v>
      </c>
    </row>
    <row r="19" spans="2:10" ht="16.5" customHeight="1">
      <c r="B19" s="7" t="s">
        <v>11</v>
      </c>
      <c r="C19" s="21">
        <v>533000</v>
      </c>
      <c r="D19" s="21">
        <v>533000</v>
      </c>
      <c r="E19" s="21">
        <v>494000</v>
      </c>
      <c r="F19" s="21">
        <v>494000</v>
      </c>
      <c r="G19" s="30">
        <v>468000</v>
      </c>
      <c r="H19" s="1">
        <v>468000</v>
      </c>
      <c r="I19" s="1">
        <v>432000</v>
      </c>
      <c r="J19" s="1">
        <v>432000</v>
      </c>
    </row>
    <row r="20" spans="2:10" s="23" customFormat="1" ht="16.5" customHeight="1">
      <c r="B20" s="24" t="s">
        <v>12</v>
      </c>
      <c r="C20" s="26">
        <f>C15-C8</f>
        <v>469945</v>
      </c>
      <c r="D20" s="26">
        <f aca="true" t="shared" si="2" ref="D20:J20">D15-D8</f>
        <v>499545</v>
      </c>
      <c r="E20" s="26">
        <f t="shared" si="2"/>
        <v>619868</v>
      </c>
      <c r="F20" s="26">
        <f t="shared" si="2"/>
        <v>684868</v>
      </c>
      <c r="G20" s="26">
        <f t="shared" si="2"/>
        <v>776405</v>
      </c>
      <c r="H20" s="26">
        <f t="shared" si="2"/>
        <v>840405</v>
      </c>
      <c r="I20" s="26">
        <f t="shared" si="2"/>
        <v>824750</v>
      </c>
      <c r="J20" s="26">
        <f t="shared" si="2"/>
        <v>894750</v>
      </c>
    </row>
    <row r="21" spans="2:10" ht="16.5" customHeight="1">
      <c r="B21" s="7" t="s">
        <v>28</v>
      </c>
      <c r="C21" s="16">
        <v>-30000</v>
      </c>
      <c r="D21" s="16">
        <v>-30000</v>
      </c>
      <c r="E21" s="11">
        <v>-30000</v>
      </c>
      <c r="F21" s="11">
        <v>-30000</v>
      </c>
      <c r="G21" s="1">
        <v>-30000</v>
      </c>
      <c r="H21" s="1">
        <v>-30000</v>
      </c>
      <c r="I21" s="1">
        <v>-30000</v>
      </c>
      <c r="J21" s="1">
        <v>-30000</v>
      </c>
    </row>
    <row r="22" spans="2:10" ht="16.5" customHeight="1">
      <c r="B22" s="7" t="s">
        <v>29</v>
      </c>
      <c r="C22" s="16">
        <v>-50000</v>
      </c>
      <c r="D22" s="16">
        <v>-50000</v>
      </c>
      <c r="E22" s="11">
        <v>-100000</v>
      </c>
      <c r="F22" s="11">
        <v>-100000</v>
      </c>
      <c r="G22" s="1">
        <v>-100000</v>
      </c>
      <c r="H22" s="1">
        <v>-100000</v>
      </c>
      <c r="I22" s="1">
        <v>-100000</v>
      </c>
      <c r="J22" s="1">
        <v>-100000</v>
      </c>
    </row>
    <row r="23" spans="2:10" s="3" customFormat="1" ht="16.5" customHeight="1">
      <c r="B23" s="9" t="s">
        <v>13</v>
      </c>
      <c r="C23" s="27">
        <f>C20+C21+C22</f>
        <v>389945</v>
      </c>
      <c r="D23" s="27">
        <f>D20+D21+D22</f>
        <v>419545</v>
      </c>
      <c r="E23" s="27">
        <f aca="true" t="shared" si="3" ref="E23:J23">E20+E21+E22</f>
        <v>489868</v>
      </c>
      <c r="F23" s="27">
        <f t="shared" si="3"/>
        <v>554868</v>
      </c>
      <c r="G23" s="27">
        <f t="shared" si="3"/>
        <v>646405</v>
      </c>
      <c r="H23" s="27">
        <f t="shared" si="3"/>
        <v>710405</v>
      </c>
      <c r="I23" s="27">
        <f t="shared" si="3"/>
        <v>694750</v>
      </c>
      <c r="J23" s="27">
        <f t="shared" si="3"/>
        <v>764750</v>
      </c>
    </row>
    <row r="24" spans="2:10" ht="16.5" customHeight="1">
      <c r="B24" s="7" t="s">
        <v>14</v>
      </c>
      <c r="C24" s="16">
        <f>C23/4</f>
        <v>97486.25</v>
      </c>
      <c r="D24" s="16">
        <f aca="true" t="shared" si="4" ref="D24:J24">D23/4</f>
        <v>104886.25</v>
      </c>
      <c r="E24" s="16">
        <f t="shared" si="4"/>
        <v>122467</v>
      </c>
      <c r="F24" s="16">
        <f t="shared" si="4"/>
        <v>138717</v>
      </c>
      <c r="G24" s="16">
        <f t="shared" si="4"/>
        <v>161601.25</v>
      </c>
      <c r="H24" s="16">
        <f t="shared" si="4"/>
        <v>177601.25</v>
      </c>
      <c r="I24" s="16">
        <f t="shared" si="4"/>
        <v>173687.5</v>
      </c>
      <c r="J24" s="16">
        <f t="shared" si="4"/>
        <v>191187.5</v>
      </c>
    </row>
    <row r="25" spans="2:10" s="3" customFormat="1" ht="16.5" customHeight="1">
      <c r="B25" s="9" t="s">
        <v>15</v>
      </c>
      <c r="C25" s="27">
        <f aca="true" t="shared" si="5" ref="C25:J25">C23-C24</f>
        <v>292458.75</v>
      </c>
      <c r="D25" s="27">
        <f t="shared" si="5"/>
        <v>314658.75</v>
      </c>
      <c r="E25" s="27">
        <f t="shared" si="5"/>
        <v>367401</v>
      </c>
      <c r="F25" s="27">
        <f t="shared" si="5"/>
        <v>416151</v>
      </c>
      <c r="G25" s="27">
        <f t="shared" si="5"/>
        <v>484803.75</v>
      </c>
      <c r="H25" s="27">
        <f t="shared" si="5"/>
        <v>532803.75</v>
      </c>
      <c r="I25" s="27">
        <f t="shared" si="5"/>
        <v>521062.5</v>
      </c>
      <c r="J25" s="27">
        <f t="shared" si="5"/>
        <v>573562.5</v>
      </c>
    </row>
    <row r="26" spans="2:10" s="4" customFormat="1" ht="16.5" customHeight="1">
      <c r="B26" s="8"/>
      <c r="C26" s="15"/>
      <c r="D26" s="13"/>
      <c r="E26" s="13"/>
      <c r="F26" s="13"/>
      <c r="G26" s="32"/>
      <c r="H26" s="32"/>
      <c r="I26" s="32"/>
      <c r="J26" s="32"/>
    </row>
    <row r="27" spans="2:6" ht="16.5" customHeight="1">
      <c r="B27" s="12"/>
      <c r="C27" s="16"/>
      <c r="D27" s="11"/>
      <c r="E27" s="11"/>
      <c r="F27" s="11"/>
    </row>
    <row r="28" spans="3:6" ht="16.5" customHeight="1">
      <c r="C28" s="16"/>
      <c r="D28" s="16"/>
      <c r="E28" s="11"/>
      <c r="F28" s="11"/>
    </row>
    <row r="29" spans="3:6" ht="16.5" customHeight="1">
      <c r="C29" s="16"/>
      <c r="D29" s="16"/>
      <c r="E29" s="11"/>
      <c r="F29" s="11"/>
    </row>
    <row r="30" spans="2:6" ht="16.5" customHeight="1">
      <c r="B30" t="s">
        <v>25</v>
      </c>
      <c r="C30" s="16"/>
      <c r="D30" s="16"/>
      <c r="E30" s="11"/>
      <c r="F30" s="11"/>
    </row>
    <row r="31" spans="2:6" ht="16.5" customHeight="1">
      <c r="B31" s="41">
        <v>37479</v>
      </c>
      <c r="C31" s="16"/>
      <c r="D31" s="16"/>
      <c r="E31" s="11"/>
      <c r="F31" s="11"/>
    </row>
    <row r="32" spans="2:10" s="4" customFormat="1" ht="16.5" customHeight="1">
      <c r="B32" s="8"/>
      <c r="C32" s="15"/>
      <c r="D32" s="15"/>
      <c r="E32" s="13"/>
      <c r="F32" s="13"/>
      <c r="G32" s="32"/>
      <c r="H32" s="32"/>
      <c r="I32" s="32"/>
      <c r="J32" s="32"/>
    </row>
    <row r="33" spans="2:4" ht="12.75">
      <c r="B33" s="7"/>
      <c r="C33" s="18"/>
      <c r="D33" s="11"/>
    </row>
    <row r="34" spans="2:4" ht="12.75">
      <c r="B34" s="7"/>
      <c r="C34" s="18"/>
      <c r="D34" s="11"/>
    </row>
    <row r="35" spans="2:4" ht="16.5" customHeight="1">
      <c r="B35" s="7"/>
      <c r="C35" s="18"/>
      <c r="D35" s="11"/>
    </row>
    <row r="36" spans="2:4" ht="16.5" customHeight="1">
      <c r="B36" s="7"/>
      <c r="C36" s="18"/>
      <c r="D36" s="11"/>
    </row>
    <row r="37" spans="2:4" ht="16.5" customHeight="1">
      <c r="B37" s="7"/>
      <c r="C37" s="18"/>
      <c r="D37" s="11"/>
    </row>
    <row r="38" spans="2:4" ht="16.5" customHeight="1">
      <c r="B38" s="9"/>
      <c r="C38" s="20"/>
      <c r="D38" s="10"/>
    </row>
    <row r="39" ht="16.5" customHeight="1"/>
    <row r="40" ht="16.5" customHeight="1"/>
  </sheetData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F10"/>
  <sheetViews>
    <sheetView workbookViewId="0" topLeftCell="A1">
      <selection activeCell="B12" sqref="B12"/>
    </sheetView>
  </sheetViews>
  <sheetFormatPr defaultColWidth="9.00390625" defaultRowHeight="12.75"/>
  <cols>
    <col min="1" max="1" width="6.625" style="0" customWidth="1"/>
    <col min="2" max="2" width="27.375" style="0" customWidth="1"/>
    <col min="3" max="3" width="15.875" style="1" customWidth="1"/>
    <col min="4" max="4" width="10.375" style="0" customWidth="1"/>
    <col min="5" max="5" width="10.75390625" style="0" customWidth="1"/>
    <col min="6" max="6" width="10.375" style="0" customWidth="1"/>
  </cols>
  <sheetData>
    <row r="7" ht="12.75">
      <c r="D7" s="1"/>
    </row>
    <row r="9" spans="4:6" ht="12.75">
      <c r="D9" s="1"/>
      <c r="F9" s="1"/>
    </row>
    <row r="10" spans="3:6" ht="12.75">
      <c r="C10" s="2"/>
      <c r="D10" s="1"/>
      <c r="F1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Prepočet vplyvu úverových liniek EIB, NIB na hospodársky výsledok</dc:title>
  <dc:subject/>
  <dc:creator>Informatika</dc:creator>
  <cp:keywords/>
  <dc:description/>
  <cp:lastModifiedBy>MF_SR</cp:lastModifiedBy>
  <cp:lastPrinted>2002-08-12T06:24:13Z</cp:lastPrinted>
  <dcterms:created xsi:type="dcterms:W3CDTF">1999-10-12T13:48:36Z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