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erpanie ŠF a KF (2007 - 2013)" sheetId="1" r:id="rId1"/>
    <sheet name="Hárok2" sheetId="2" r:id="rId2"/>
    <sheet name="Hárok3" sheetId="3" r:id="rId3"/>
  </sheets>
  <definedNames>
    <definedName name="_xlnm.Print_Area" localSheetId="0">'Čerpanie ŠF a KF (2007 - 2013)'!$A$1:$G$24</definedName>
  </definedNames>
  <calcPr fullCalcOnLoad="1"/>
</workbook>
</file>

<file path=xl/sharedStrings.xml><?xml version="1.0" encoding="utf-8"?>
<sst xmlns="http://schemas.openxmlformats.org/spreadsheetml/2006/main" count="54" uniqueCount="25">
  <si>
    <t>Operačný program</t>
  </si>
  <si>
    <t>Čerpanie ŠF (schválené SŽP znížené o nezrovnalosti ) v EUR</t>
  </si>
  <si>
    <t>Záväzok
2007-2013 v bežných cenách v EUR</t>
  </si>
  <si>
    <t>Podiel čerpania na záväzku                2007-2013 v %</t>
  </si>
  <si>
    <t>EÚ zdroje</t>
  </si>
  <si>
    <t>OP Vzdelávanie</t>
  </si>
  <si>
    <t>OP Zamestn. a sociálna inklúzia</t>
  </si>
  <si>
    <t xml:space="preserve"> </t>
  </si>
  <si>
    <t>OP Informatizácia spoločnosti</t>
  </si>
  <si>
    <t>OP Životné prostredie (ERDF + KF)</t>
  </si>
  <si>
    <t>z toho alokácia ERDF</t>
  </si>
  <si>
    <t>z toho alokácia KF</t>
  </si>
  <si>
    <t>Regionálny OP</t>
  </si>
  <si>
    <t>OP Doprava (ERDF + KF)</t>
  </si>
  <si>
    <t>OP Zdravotníctvo</t>
  </si>
  <si>
    <t>OP Konkurenc. a hosp. rast</t>
  </si>
  <si>
    <t>OP Technická pomoc</t>
  </si>
  <si>
    <t>OP Bratislavský kraj</t>
  </si>
  <si>
    <t>OP Výskum a vývoj</t>
  </si>
  <si>
    <t>x</t>
  </si>
  <si>
    <t>SPOLU</t>
  </si>
  <si>
    <t>Zdroj: MF SR</t>
  </si>
  <si>
    <t>SPOLU (bez KF)</t>
  </si>
  <si>
    <t xml:space="preserve">Čerpanie Štrukturálnych fondov a Kohézneho fondu k 14.11.2008 zo záväzku  2007-2013 </t>
  </si>
  <si>
    <t>ŠR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</si>
</sst>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00%"/>
    <numFmt numFmtId="173" formatCode="0.000%"/>
  </numFmts>
  <fonts count="6"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0" fontId="2" fillId="0" borderId="4" xfId="21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9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0" fontId="2" fillId="0" borderId="11" xfId="2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2" fillId="0" borderId="3" xfId="21" applyNumberFormat="1" applyFont="1" applyFill="1" applyBorder="1" applyAlignment="1">
      <alignment horizontal="right" wrapText="1"/>
    </xf>
    <xf numFmtId="10" fontId="3" fillId="0" borderId="3" xfId="21" applyNumberFormat="1" applyFont="1" applyFill="1" applyBorder="1" applyAlignment="1">
      <alignment horizontal="right" wrapText="1"/>
    </xf>
    <xf numFmtId="10" fontId="3" fillId="3" borderId="3" xfId="21" applyNumberFormat="1" applyFont="1" applyFill="1" applyBorder="1" applyAlignment="1">
      <alignment horizontal="right" wrapText="1"/>
    </xf>
    <xf numFmtId="173" fontId="2" fillId="0" borderId="3" xfId="21" applyNumberFormat="1" applyFont="1" applyFill="1" applyBorder="1" applyAlignment="1">
      <alignment horizontal="right" wrapText="1"/>
    </xf>
    <xf numFmtId="3" fontId="2" fillId="3" borderId="3" xfId="0" applyNumberFormat="1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center" wrapText="1"/>
    </xf>
    <xf numFmtId="10" fontId="2" fillId="3" borderId="3" xfId="21" applyNumberFormat="1" applyFont="1" applyFill="1" applyBorder="1" applyAlignment="1">
      <alignment horizontal="center" wrapText="1"/>
    </xf>
    <xf numFmtId="10" fontId="2" fillId="3" borderId="4" xfId="21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3" fontId="1" fillId="5" borderId="7" xfId="0" applyNumberFormat="1" applyFont="1" applyFill="1" applyBorder="1" applyAlignment="1">
      <alignment wrapText="1"/>
    </xf>
    <xf numFmtId="10" fontId="1" fillId="5" borderId="7" xfId="21" applyNumberFormat="1" applyFont="1" applyFill="1" applyBorder="1" applyAlignment="1">
      <alignment horizontal="right" wrapText="1"/>
    </xf>
    <xf numFmtId="10" fontId="1" fillId="5" borderId="8" xfId="21" applyNumberFormat="1" applyFont="1" applyFill="1" applyBorder="1" applyAlignment="1">
      <alignment horizontal="right" wrapText="1"/>
    </xf>
    <xf numFmtId="10" fontId="2" fillId="0" borderId="10" xfId="21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0" fontId="2" fillId="0" borderId="13" xfId="21" applyNumberFormat="1" applyFont="1" applyFill="1" applyBorder="1" applyAlignment="1">
      <alignment horizontal="right" wrapText="1"/>
    </xf>
    <xf numFmtId="10" fontId="2" fillId="0" borderId="14" xfId="21" applyNumberFormat="1" applyFont="1" applyFill="1" applyBorder="1" applyAlignment="1">
      <alignment horizontal="right" wrapText="1"/>
    </xf>
    <xf numFmtId="0" fontId="1" fillId="5" borderId="15" xfId="0" applyFont="1" applyFill="1" applyBorder="1" applyAlignment="1">
      <alignment wrapText="1"/>
    </xf>
    <xf numFmtId="10" fontId="1" fillId="5" borderId="16" xfId="21" applyNumberFormat="1" applyFont="1" applyFill="1" applyBorder="1" applyAlignment="1">
      <alignment horizontal="right" wrapText="1"/>
    </xf>
    <xf numFmtId="10" fontId="1" fillId="5" borderId="17" xfId="21" applyNumberFormat="1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5" borderId="1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90" zoomScaleNormal="75" zoomScaleSheetLayoutView="90" workbookViewId="0" topLeftCell="A1">
      <selection activeCell="E5" sqref="E5"/>
    </sheetView>
  </sheetViews>
  <sheetFormatPr defaultColWidth="9.00390625" defaultRowHeight="12.75"/>
  <cols>
    <col min="1" max="1" width="30.625" style="16" customWidth="1"/>
    <col min="2" max="3" width="18.00390625" style="18" customWidth="1"/>
    <col min="4" max="7" width="17.875" style="18" customWidth="1"/>
    <col min="8" max="9" width="17.875" style="17" customWidth="1"/>
    <col min="10" max="16384" width="9.125" style="18" customWidth="1"/>
  </cols>
  <sheetData>
    <row r="1" spans="1:9" s="16" customFormat="1" ht="36" customHeight="1" thickBot="1">
      <c r="A1" s="60" t="s">
        <v>23</v>
      </c>
      <c r="B1" s="60"/>
      <c r="C1" s="60"/>
      <c r="D1" s="60"/>
      <c r="E1" s="60"/>
      <c r="F1" s="60"/>
      <c r="G1" s="28"/>
      <c r="H1" s="15"/>
      <c r="I1" s="15"/>
    </row>
    <row r="2" spans="1:8" ht="103.5" customHeight="1">
      <c r="A2" s="61" t="s">
        <v>0</v>
      </c>
      <c r="B2" s="1" t="s">
        <v>1</v>
      </c>
      <c r="C2" s="1" t="s">
        <v>1</v>
      </c>
      <c r="D2" s="1" t="s">
        <v>2</v>
      </c>
      <c r="E2" s="1" t="s">
        <v>2</v>
      </c>
      <c r="F2" s="1" t="s">
        <v>3</v>
      </c>
      <c r="G2" s="2" t="s">
        <v>3</v>
      </c>
      <c r="H2" s="32"/>
    </row>
    <row r="3" spans="1:8" ht="15.75">
      <c r="A3" s="62"/>
      <c r="B3" s="3" t="s">
        <v>4</v>
      </c>
      <c r="C3" s="3" t="s">
        <v>24</v>
      </c>
      <c r="D3" s="3" t="s">
        <v>4</v>
      </c>
      <c r="E3" s="3" t="s">
        <v>24</v>
      </c>
      <c r="F3" s="3" t="s">
        <v>4</v>
      </c>
      <c r="G3" s="4" t="s">
        <v>24</v>
      </c>
      <c r="H3" s="32"/>
    </row>
    <row r="4" spans="1:8" ht="16.5" thickBot="1">
      <c r="A4" s="19"/>
      <c r="B4" s="20"/>
      <c r="C4" s="20"/>
      <c r="D4" s="20"/>
      <c r="E4" s="20"/>
      <c r="F4" s="20"/>
      <c r="G4" s="21"/>
      <c r="H4" s="32"/>
    </row>
    <row r="5" spans="1:8" s="17" customFormat="1" ht="32.25" customHeight="1">
      <c r="A5" s="29" t="s">
        <v>5</v>
      </c>
      <c r="B5" s="30">
        <v>60247.74</v>
      </c>
      <c r="C5" s="30">
        <v>10631.95</v>
      </c>
      <c r="D5" s="30">
        <v>617801578</v>
      </c>
      <c r="E5" s="30">
        <v>109023811</v>
      </c>
      <c r="F5" s="49">
        <f aca="true" t="shared" si="0" ref="F5:F21">B5/D5</f>
        <v>9.751956315009607E-05</v>
      </c>
      <c r="G5" s="31">
        <f>C5/E5</f>
        <v>9.751952259309667E-05</v>
      </c>
      <c r="H5" s="32"/>
    </row>
    <row r="6" spans="1:8" s="17" customFormat="1" ht="32.25" customHeight="1">
      <c r="A6" s="6" t="s">
        <v>6</v>
      </c>
      <c r="B6" s="5">
        <v>779599.72</v>
      </c>
      <c r="C6" s="5">
        <v>137576.43</v>
      </c>
      <c r="D6" s="5">
        <v>881801578</v>
      </c>
      <c r="E6" s="5">
        <v>155612045</v>
      </c>
      <c r="F6" s="36">
        <f t="shared" si="0"/>
        <v>0.0008840988034612022</v>
      </c>
      <c r="G6" s="7">
        <f aca="true" t="shared" si="1" ref="G6:G19">C6/E6</f>
        <v>0.000884098849803047</v>
      </c>
      <c r="H6" s="32" t="s">
        <v>7</v>
      </c>
    </row>
    <row r="7" spans="1:8" s="17" customFormat="1" ht="32.25" customHeight="1">
      <c r="A7" s="6" t="s">
        <v>8</v>
      </c>
      <c r="B7" s="5">
        <v>759825.06</v>
      </c>
      <c r="C7" s="5">
        <v>173796.45</v>
      </c>
      <c r="D7" s="5">
        <v>993095405</v>
      </c>
      <c r="E7" s="5">
        <v>175252131</v>
      </c>
      <c r="F7" s="36">
        <f t="shared" si="0"/>
        <v>0.0007651078196258496</v>
      </c>
      <c r="G7" s="7">
        <f t="shared" si="1"/>
        <v>0.0009916937900173095</v>
      </c>
      <c r="H7" s="32" t="s">
        <v>7</v>
      </c>
    </row>
    <row r="8" spans="1:8" s="17" customFormat="1" ht="32.25" customHeight="1">
      <c r="A8" s="6" t="s">
        <v>9</v>
      </c>
      <c r="B8" s="5">
        <f>B9+B10</f>
        <v>900134.89</v>
      </c>
      <c r="C8" s="5">
        <f>C9+C10</f>
        <v>158847.33</v>
      </c>
      <c r="D8" s="5">
        <f>D9+D10</f>
        <v>1800000000</v>
      </c>
      <c r="E8" s="5">
        <v>241816583</v>
      </c>
      <c r="F8" s="36">
        <f t="shared" si="0"/>
        <v>0.0005000749388888889</v>
      </c>
      <c r="G8" s="7">
        <f t="shared" si="1"/>
        <v>0.0006568917980285909</v>
      </c>
      <c r="H8" s="32" t="s">
        <v>7</v>
      </c>
    </row>
    <row r="9" spans="1:8" s="25" customFormat="1" ht="32.25" customHeight="1">
      <c r="A9" s="8" t="s">
        <v>10</v>
      </c>
      <c r="B9" s="9">
        <v>0</v>
      </c>
      <c r="C9" s="9">
        <v>0</v>
      </c>
      <c r="D9" s="9">
        <v>230756935</v>
      </c>
      <c r="E9" s="9">
        <v>38074753</v>
      </c>
      <c r="F9" s="37">
        <f t="shared" si="0"/>
        <v>0</v>
      </c>
      <c r="G9" s="7">
        <f t="shared" si="1"/>
        <v>0</v>
      </c>
      <c r="H9" s="33"/>
    </row>
    <row r="10" spans="1:8" s="25" customFormat="1" ht="32.25" customHeight="1">
      <c r="A10" s="10" t="s">
        <v>11</v>
      </c>
      <c r="B10" s="11">
        <v>900134.89</v>
      </c>
      <c r="C10" s="11">
        <v>158847.33</v>
      </c>
      <c r="D10" s="11">
        <v>1569243065</v>
      </c>
      <c r="E10" s="11">
        <v>203741831</v>
      </c>
      <c r="F10" s="38">
        <f t="shared" si="0"/>
        <v>0.0005736108765279138</v>
      </c>
      <c r="G10" s="43">
        <f t="shared" si="1"/>
        <v>0.0007796500562518258</v>
      </c>
      <c r="H10" s="33"/>
    </row>
    <row r="11" spans="1:8" s="17" customFormat="1" ht="32.25" customHeight="1">
      <c r="A11" s="6" t="s">
        <v>12</v>
      </c>
      <c r="B11" s="5">
        <v>3882529.96</v>
      </c>
      <c r="C11" s="5">
        <v>59229.93</v>
      </c>
      <c r="D11" s="5">
        <v>1445000000</v>
      </c>
      <c r="E11" s="5">
        <v>255000000</v>
      </c>
      <c r="F11" s="36">
        <f t="shared" si="0"/>
        <v>0.0026868719446366783</v>
      </c>
      <c r="G11" s="7">
        <f t="shared" si="1"/>
        <v>0.00023227423529411764</v>
      </c>
      <c r="H11" s="32"/>
    </row>
    <row r="12" spans="1:8" s="17" customFormat="1" ht="32.25" customHeight="1">
      <c r="A12" s="12" t="s">
        <v>13</v>
      </c>
      <c r="B12" s="5">
        <f>B13+B14</f>
        <v>11281.6</v>
      </c>
      <c r="C12" s="5">
        <f>C13+C14</f>
        <v>1990.87</v>
      </c>
      <c r="D12" s="5">
        <f>D13+D14</f>
        <v>3206904595</v>
      </c>
      <c r="E12" s="5">
        <v>638815396</v>
      </c>
      <c r="F12" s="36">
        <f t="shared" si="0"/>
        <v>3.5179094562368793E-06</v>
      </c>
      <c r="G12" s="7">
        <f t="shared" si="1"/>
        <v>3.116502846465522E-06</v>
      </c>
      <c r="H12" s="32"/>
    </row>
    <row r="13" spans="1:8" s="25" customFormat="1" ht="32.25" customHeight="1">
      <c r="A13" s="8" t="s">
        <v>10</v>
      </c>
      <c r="B13" s="9">
        <v>11281.6</v>
      </c>
      <c r="C13" s="9">
        <v>1990.87</v>
      </c>
      <c r="D13" s="9">
        <v>877409097</v>
      </c>
      <c r="E13" s="9">
        <v>227727955</v>
      </c>
      <c r="F13" s="39">
        <f t="shared" si="0"/>
        <v>1.2857856202509832E-05</v>
      </c>
      <c r="G13" s="7">
        <f t="shared" si="1"/>
        <v>8.742317121321358E-06</v>
      </c>
      <c r="H13" s="33"/>
    </row>
    <row r="14" spans="1:8" s="26" customFormat="1" ht="32.25" customHeight="1">
      <c r="A14" s="10" t="s">
        <v>11</v>
      </c>
      <c r="B14" s="11">
        <v>0</v>
      </c>
      <c r="C14" s="11">
        <v>0</v>
      </c>
      <c r="D14" s="11">
        <v>2329495498</v>
      </c>
      <c r="E14" s="11">
        <v>411087441</v>
      </c>
      <c r="F14" s="38">
        <f t="shared" si="0"/>
        <v>0</v>
      </c>
      <c r="G14" s="43">
        <f t="shared" si="1"/>
        <v>0</v>
      </c>
      <c r="H14" s="34"/>
    </row>
    <row r="15" spans="1:8" s="17" customFormat="1" ht="32.25" customHeight="1">
      <c r="A15" s="6" t="s">
        <v>14</v>
      </c>
      <c r="B15" s="5">
        <v>708845.43</v>
      </c>
      <c r="C15" s="5">
        <v>125090.39</v>
      </c>
      <c r="D15" s="5">
        <v>250000000</v>
      </c>
      <c r="E15" s="5">
        <v>44117647</v>
      </c>
      <c r="F15" s="36">
        <f t="shared" si="0"/>
        <v>0.0028353817200000003</v>
      </c>
      <c r="G15" s="7">
        <f t="shared" si="1"/>
        <v>0.0028353821771138427</v>
      </c>
      <c r="H15" s="32"/>
    </row>
    <row r="16" spans="1:8" s="17" customFormat="1" ht="32.25" customHeight="1">
      <c r="A16" s="6" t="s">
        <v>15</v>
      </c>
      <c r="B16" s="5">
        <v>351596.31</v>
      </c>
      <c r="C16" s="5">
        <v>62046.41</v>
      </c>
      <c r="D16" s="5">
        <v>772000000</v>
      </c>
      <c r="E16" s="5">
        <v>136235295</v>
      </c>
      <c r="F16" s="36">
        <f t="shared" si="0"/>
        <v>0.0004554356347150259</v>
      </c>
      <c r="G16" s="7">
        <f t="shared" si="1"/>
        <v>0.00045543564903647037</v>
      </c>
      <c r="H16" s="32"/>
    </row>
    <row r="17" spans="1:8" s="17" customFormat="1" ht="32.25" customHeight="1">
      <c r="A17" s="6" t="s">
        <v>16</v>
      </c>
      <c r="B17" s="5">
        <v>2445320.9</v>
      </c>
      <c r="C17" s="5">
        <v>536190.17</v>
      </c>
      <c r="D17" s="5">
        <v>97601421</v>
      </c>
      <c r="E17" s="5">
        <v>17223780</v>
      </c>
      <c r="F17" s="36">
        <f t="shared" si="0"/>
        <v>0.025054152643945622</v>
      </c>
      <c r="G17" s="7">
        <f t="shared" si="1"/>
        <v>0.031130806942494624</v>
      </c>
      <c r="H17" s="32"/>
    </row>
    <row r="18" spans="1:8" s="17" customFormat="1" ht="32.25" customHeight="1">
      <c r="A18" s="6" t="s">
        <v>17</v>
      </c>
      <c r="B18" s="5">
        <v>75669.94</v>
      </c>
      <c r="C18" s="5">
        <v>13353.52</v>
      </c>
      <c r="D18" s="5">
        <v>87000000</v>
      </c>
      <c r="E18" s="5">
        <v>12223330</v>
      </c>
      <c r="F18" s="36">
        <f t="shared" si="0"/>
        <v>0.0008697694252873564</v>
      </c>
      <c r="G18" s="7">
        <f t="shared" si="1"/>
        <v>0.001092461710515874</v>
      </c>
      <c r="H18" s="32"/>
    </row>
    <row r="19" spans="1:8" s="17" customFormat="1" ht="39" customHeight="1">
      <c r="A19" s="6" t="s">
        <v>18</v>
      </c>
      <c r="B19" s="5">
        <v>0</v>
      </c>
      <c r="C19" s="5">
        <v>0</v>
      </c>
      <c r="D19" s="5">
        <v>1209415373</v>
      </c>
      <c r="E19" s="5">
        <v>213426244</v>
      </c>
      <c r="F19" s="36">
        <f t="shared" si="0"/>
        <v>0</v>
      </c>
      <c r="G19" s="7">
        <f t="shared" si="1"/>
        <v>0</v>
      </c>
      <c r="H19" s="32"/>
    </row>
    <row r="20" spans="1:8" s="17" customFormat="1" ht="39" customHeight="1" hidden="1" thickBot="1">
      <c r="A20" s="44" t="s">
        <v>22</v>
      </c>
      <c r="B20" s="40">
        <f>B5+B6+B7+B9+B11+B13+B15+B16+B17+B18+B19</f>
        <v>9074916.659999998</v>
      </c>
      <c r="C20" s="40"/>
      <c r="D20" s="41" t="s">
        <v>19</v>
      </c>
      <c r="E20" s="41"/>
      <c r="F20" s="42" t="s">
        <v>19</v>
      </c>
      <c r="G20" s="7" t="e">
        <f>(C20/E20)*100</f>
        <v>#DIV/0!</v>
      </c>
      <c r="H20" s="32"/>
    </row>
    <row r="21" spans="1:8" s="22" customFormat="1" ht="32.25" customHeight="1" thickBot="1">
      <c r="A21" s="45" t="s">
        <v>20</v>
      </c>
      <c r="B21" s="46">
        <f>B5+B6+B7+B8+B11+B12+B15+B16+B17+B18+B19</f>
        <v>9975051.549999999</v>
      </c>
      <c r="C21" s="46">
        <f>C5+C6+C7+C8+C11+C12+C15+C16+C17+C18+C19</f>
        <v>1278753.4500000002</v>
      </c>
      <c r="D21" s="46">
        <f>D5+D6+D7+D8+D11+D12+D15+D16+D17+D18+D19</f>
        <v>11360619950</v>
      </c>
      <c r="E21" s="46">
        <f>E5+E6+E7+E8+E11+E12+E15+E16+E17+E18+E19</f>
        <v>1998746262</v>
      </c>
      <c r="F21" s="47">
        <f t="shared" si="0"/>
        <v>0.0008780376065656521</v>
      </c>
      <c r="G21" s="48">
        <f>C21/E21</f>
        <v>0.0006397777818583359</v>
      </c>
      <c r="H21" s="35"/>
    </row>
    <row r="22" spans="1:7" s="22" customFormat="1" ht="15.75">
      <c r="A22" s="23" t="s">
        <v>21</v>
      </c>
      <c r="B22" s="13"/>
      <c r="C22" s="13"/>
      <c r="D22" s="13"/>
      <c r="E22" s="13"/>
      <c r="F22" s="14"/>
      <c r="G22" s="14"/>
    </row>
    <row r="23" spans="1:9" ht="33.75" customHeight="1">
      <c r="A23" s="63"/>
      <c r="B23" s="64"/>
      <c r="C23" s="64"/>
      <c r="D23" s="64"/>
      <c r="E23" s="64"/>
      <c r="F23" s="64"/>
      <c r="G23" s="27"/>
      <c r="H23" s="24"/>
      <c r="I23" s="24"/>
    </row>
    <row r="24" ht="15.75">
      <c r="A24" s="18"/>
    </row>
    <row r="25" ht="15.75">
      <c r="A25" s="1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 selectLockedCells="1" selectUnlockedCells="1"/>
  <mergeCells count="3">
    <mergeCell ref="A1:F1"/>
    <mergeCell ref="A2:A3"/>
    <mergeCell ref="A23:F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&amp;LPríloha č. 4: Výška čerpania v rámci jednotlivých OP k 14. 11. 2008 (zdroj údajov MF SR)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9" sqref="B9"/>
    </sheetView>
  </sheetViews>
  <sheetFormatPr defaultColWidth="9.00390625" defaultRowHeight="12.75"/>
  <cols>
    <col min="1" max="1" width="32.25390625" style="0" customWidth="1"/>
    <col min="2" max="5" width="20.25390625" style="0" customWidth="1"/>
  </cols>
  <sheetData>
    <row r="1" spans="1:3" ht="47.25">
      <c r="A1" s="65" t="s">
        <v>0</v>
      </c>
      <c r="B1" s="50" t="s">
        <v>3</v>
      </c>
      <c r="C1" s="51" t="s">
        <v>3</v>
      </c>
    </row>
    <row r="2" spans="1:3" ht="16.5" thickBot="1">
      <c r="A2" s="66"/>
      <c r="B2" s="52" t="s">
        <v>4</v>
      </c>
      <c r="C2" s="53" t="s">
        <v>24</v>
      </c>
    </row>
    <row r="3" spans="1:3" ht="15.75">
      <c r="A3" s="29" t="s">
        <v>5</v>
      </c>
      <c r="B3" s="49">
        <v>9.751956315009607E-05</v>
      </c>
      <c r="C3" s="31">
        <v>9.751952259309667E-05</v>
      </c>
    </row>
    <row r="4" spans="1:3" ht="15.75">
      <c r="A4" s="6" t="s">
        <v>6</v>
      </c>
      <c r="B4" s="36">
        <v>0.0008840988034612022</v>
      </c>
      <c r="C4" s="7">
        <v>0.000884098849803047</v>
      </c>
    </row>
    <row r="5" spans="1:3" ht="15.75">
      <c r="A5" s="6" t="s">
        <v>8</v>
      </c>
      <c r="B5" s="36">
        <v>0.0007651078196258496</v>
      </c>
      <c r="C5" s="7">
        <v>0.0009916937900173095</v>
      </c>
    </row>
    <row r="6" spans="1:3" ht="17.25" customHeight="1">
      <c r="A6" s="6" t="s">
        <v>9</v>
      </c>
      <c r="B6" s="36">
        <v>0.0005000749388888889</v>
      </c>
      <c r="C6" s="7">
        <v>0.0006568917980285909</v>
      </c>
    </row>
    <row r="7" spans="1:3" ht="15.75">
      <c r="A7" s="6" t="s">
        <v>12</v>
      </c>
      <c r="B7" s="36">
        <v>0.0026868719446366783</v>
      </c>
      <c r="C7" s="7">
        <v>0.00023227423529411764</v>
      </c>
    </row>
    <row r="8" spans="1:3" ht="15.75">
      <c r="A8" s="12" t="s">
        <v>13</v>
      </c>
      <c r="B8" s="36">
        <v>3.5179094562368793E-06</v>
      </c>
      <c r="C8" s="7">
        <v>3.116502846465522E-06</v>
      </c>
    </row>
    <row r="9" spans="1:3" ht="15.75">
      <c r="A9" s="6" t="s">
        <v>14</v>
      </c>
      <c r="B9" s="36">
        <v>0.0028353817200000003</v>
      </c>
      <c r="C9" s="7">
        <v>0.0028353821771138427</v>
      </c>
    </row>
    <row r="10" spans="1:3" ht="15.75">
      <c r="A10" s="6" t="s">
        <v>15</v>
      </c>
      <c r="B10" s="36">
        <v>0.0004554356347150259</v>
      </c>
      <c r="C10" s="7">
        <v>0.00045543564903647037</v>
      </c>
    </row>
    <row r="11" spans="1:3" ht="15.75">
      <c r="A11" s="6" t="s">
        <v>16</v>
      </c>
      <c r="B11" s="36">
        <v>0.025054152643945622</v>
      </c>
      <c r="C11" s="7">
        <v>0.031130806942494624</v>
      </c>
    </row>
    <row r="12" spans="1:3" ht="15.75">
      <c r="A12" s="6" t="s">
        <v>17</v>
      </c>
      <c r="B12" s="36">
        <v>0.0008697694252873564</v>
      </c>
      <c r="C12" s="7">
        <v>0.001092461710515874</v>
      </c>
    </row>
    <row r="13" spans="1:3" ht="16.5" thickBot="1">
      <c r="A13" s="54" t="s">
        <v>18</v>
      </c>
      <c r="B13" s="55">
        <v>0</v>
      </c>
      <c r="C13" s="56">
        <v>0</v>
      </c>
    </row>
    <row r="14" spans="1:3" ht="16.5" thickBot="1">
      <c r="A14" s="57" t="s">
        <v>20</v>
      </c>
      <c r="B14" s="58">
        <v>0.0008780376065656521</v>
      </c>
      <c r="C14" s="59">
        <v>0.0006397777818583359</v>
      </c>
    </row>
  </sheetData>
  <mergeCells count="1">
    <mergeCell ref="A1:A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lukac</cp:lastModifiedBy>
  <cp:lastPrinted>2008-11-14T11:13:48Z</cp:lastPrinted>
  <dcterms:created xsi:type="dcterms:W3CDTF">1997-01-24T11:07:25Z</dcterms:created>
  <dcterms:modified xsi:type="dcterms:W3CDTF">2008-11-28T09:29:10Z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1148906586</vt:i4>
  </property>
  <property fmtid="{D5CDD505-2E9C-101B-9397-08002B2CF9AE}" pid="4" name="_EmailSubje">
    <vt:lpwstr>Analyza_stavu_priprav_a_cerpania_MVRR-2008-15917/69696-8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