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Výstup (Vavro)" sheetId="1" r:id="rId1"/>
  </sheets>
  <definedNames/>
  <calcPr fullCalcOnLoad="1"/>
</workbook>
</file>

<file path=xl/sharedStrings.xml><?xml version="1.0" encoding="utf-8"?>
<sst xmlns="http://schemas.openxmlformats.org/spreadsheetml/2006/main" count="95" uniqueCount="69">
  <si>
    <t>Trať</t>
  </si>
  <si>
    <t>Z</t>
  </si>
  <si>
    <t>Do</t>
  </si>
  <si>
    <t>Zastavenie železničnej OD</t>
  </si>
  <si>
    <t>Nahradenie OD BUSom</t>
  </si>
  <si>
    <t>(CP)</t>
  </si>
  <si>
    <t>km</t>
  </si>
  <si>
    <t>vlkm</t>
  </si>
  <si>
    <t>litre nafty</t>
  </si>
  <si>
    <t>náklady</t>
  </si>
  <si>
    <t>strata tržieb</t>
  </si>
  <si>
    <t>úspora nákladov</t>
  </si>
  <si>
    <t>zachov. tržieb</t>
  </si>
  <si>
    <t>Celkový efekt</t>
  </si>
  <si>
    <t>Zohor</t>
  </si>
  <si>
    <t>Pl. Mikuláš</t>
  </si>
  <si>
    <t>úplné zastavenie žel. OD</t>
  </si>
  <si>
    <t>Záhorská V.</t>
  </si>
  <si>
    <t>Jablonica</t>
  </si>
  <si>
    <t>Brezová p. B.</t>
  </si>
  <si>
    <t>Nemšová</t>
  </si>
  <si>
    <t>L. Rovne</t>
  </si>
  <si>
    <t>Žilina</t>
  </si>
  <si>
    <t>Rajec</t>
  </si>
  <si>
    <t>Šaľa</t>
  </si>
  <si>
    <t>Neded</t>
  </si>
  <si>
    <t xml:space="preserve">Komárno </t>
  </si>
  <si>
    <t>Kolárovo</t>
  </si>
  <si>
    <t>Kozárovce</t>
  </si>
  <si>
    <t>Lužianky</t>
  </si>
  <si>
    <t>Zbehy</t>
  </si>
  <si>
    <t>Radošina</t>
  </si>
  <si>
    <t>Trenčín</t>
  </si>
  <si>
    <t>Chynorany</t>
  </si>
  <si>
    <t>nahradenie žel. OD autobusom</t>
  </si>
  <si>
    <t>Prievidza</t>
  </si>
  <si>
    <t>N. Pravno</t>
  </si>
  <si>
    <t>Zl. Moravce</t>
  </si>
  <si>
    <t>Úľany n. Žit.</t>
  </si>
  <si>
    <t>Levice</t>
  </si>
  <si>
    <t>Štúrovo</t>
  </si>
  <si>
    <t>Zvolen</t>
  </si>
  <si>
    <t>Čata</t>
  </si>
  <si>
    <t>H.Dúbrava</t>
  </si>
  <si>
    <t>B.Štiavnica</t>
  </si>
  <si>
    <t>Lučenec</t>
  </si>
  <si>
    <t>Kalonda</t>
  </si>
  <si>
    <t>Breznička</t>
  </si>
  <si>
    <t>Katar.Huta</t>
  </si>
  <si>
    <t>Plešivec</t>
  </si>
  <si>
    <t>Muráň</t>
  </si>
  <si>
    <t>Slavošovce</t>
  </si>
  <si>
    <t>Rožňava</t>
  </si>
  <si>
    <t>Dobšiná</t>
  </si>
  <si>
    <t xml:space="preserve">Mold.n.B </t>
  </si>
  <si>
    <t>Medzev</t>
  </si>
  <si>
    <t>Poltár</t>
  </si>
  <si>
    <t>Rim.Sobota</t>
  </si>
  <si>
    <t>Sp.N.Ves</t>
  </si>
  <si>
    <t>Levoča</t>
  </si>
  <si>
    <t>Trebišov</t>
  </si>
  <si>
    <t>Vranov n.T</t>
  </si>
  <si>
    <t>Bánovce n.O.</t>
  </si>
  <si>
    <t>V.Kapušany</t>
  </si>
  <si>
    <t>elekt. trakcia</t>
  </si>
  <si>
    <t>Spolu</t>
  </si>
  <si>
    <t>Pripravené  riešenie</t>
  </si>
  <si>
    <t xml:space="preserve">vlkm nahr. autobusom </t>
  </si>
  <si>
    <t>Na trati Rimavská Sobota - Poltár premáva v súčasnosti autobus. Nie je tam úspora nafty.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</si>
</sst>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3" fontId="0" fillId="0" borderId="3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3" fontId="0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/>
    </xf>
    <xf numFmtId="0" fontId="0" fillId="2" borderId="13" xfId="0" applyFont="1" applyFill="1" applyBorder="1" applyAlignment="1">
      <alignment horizontal="left"/>
    </xf>
    <xf numFmtId="3" fontId="0" fillId="0" borderId="14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0" fontId="0" fillId="2" borderId="18" xfId="0" applyFont="1" applyFill="1" applyBorder="1" applyAlignment="1">
      <alignment horizontal="left"/>
    </xf>
    <xf numFmtId="3" fontId="0" fillId="0" borderId="19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left" vertical="center"/>
    </xf>
    <xf numFmtId="3" fontId="0" fillId="0" borderId="17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center"/>
    </xf>
    <xf numFmtId="0" fontId="0" fillId="2" borderId="21" xfId="0" applyFont="1" applyFill="1" applyBorder="1" applyAlignment="1">
      <alignment horizontal="left"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1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3" fillId="2" borderId="26" xfId="0" applyFont="1" applyFill="1" applyBorder="1" applyAlignment="1">
      <alignment/>
    </xf>
    <xf numFmtId="164" fontId="3" fillId="0" borderId="26" xfId="0" applyNumberFormat="1" applyFont="1" applyFill="1" applyBorder="1" applyAlignment="1">
      <alignment horizontal="center"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3" fillId="3" borderId="29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3" fillId="0" borderId="30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164" fontId="3" fillId="0" borderId="34" xfId="0" applyNumberFormat="1" applyFont="1" applyFill="1" applyBorder="1" applyAlignment="1">
      <alignment horizontal="center" vertical="top" wrapText="1"/>
    </xf>
    <xf numFmtId="164" fontId="3" fillId="0" borderId="35" xfId="0" applyNumberFormat="1" applyFont="1" applyFill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workbookViewId="0" topLeftCell="A1">
      <selection activeCell="H2" sqref="H2"/>
    </sheetView>
  </sheetViews>
  <sheetFormatPr defaultColWidth="9.140625" defaultRowHeight="12.75"/>
  <cols>
    <col min="1" max="1" width="6.00390625" style="0" customWidth="1"/>
    <col min="2" max="2" width="12.28125" style="0" bestFit="1" customWidth="1"/>
    <col min="3" max="3" width="13.00390625" style="0" customWidth="1"/>
    <col min="4" max="4" width="29.421875" style="0" bestFit="1" customWidth="1"/>
    <col min="5" max="5" width="4.8515625" style="5" customWidth="1"/>
    <col min="6" max="6" width="9.140625" style="5" customWidth="1"/>
    <col min="7" max="7" width="12.00390625" style="5" customWidth="1"/>
    <col min="8" max="8" width="11.421875" style="5" customWidth="1"/>
    <col min="9" max="9" width="12.7109375" style="5" customWidth="1"/>
    <col min="10" max="10" width="15.140625" style="5" customWidth="1"/>
    <col min="11" max="11" width="9.00390625" style="5" customWidth="1"/>
    <col min="12" max="12" width="10.421875" style="5" customWidth="1"/>
    <col min="13" max="13" width="12.57421875" style="5" customWidth="1"/>
    <col min="14" max="14" width="12.140625" style="5" bestFit="1" customWidth="1"/>
    <col min="15" max="16" width="9.140625" style="5" customWidth="1"/>
  </cols>
  <sheetData>
    <row r="1" spans="1:14" ht="12.75">
      <c r="A1" s="1" t="s">
        <v>0</v>
      </c>
      <c r="B1" s="2" t="s">
        <v>1</v>
      </c>
      <c r="C1" s="2" t="s">
        <v>2</v>
      </c>
      <c r="D1" s="51" t="s">
        <v>66</v>
      </c>
      <c r="E1" s="3"/>
      <c r="F1" s="53" t="s">
        <v>3</v>
      </c>
      <c r="G1" s="54"/>
      <c r="H1" s="54"/>
      <c r="I1" s="54"/>
      <c r="J1" s="54"/>
      <c r="K1" s="45"/>
      <c r="L1" s="55" t="s">
        <v>4</v>
      </c>
      <c r="M1" s="56"/>
      <c r="N1" s="4"/>
    </row>
    <row r="2" spans="1:14" ht="51.75" thickBot="1">
      <c r="A2" s="6" t="s">
        <v>5</v>
      </c>
      <c r="B2" s="7"/>
      <c r="C2" s="7"/>
      <c r="D2" s="52"/>
      <c r="E2" s="8" t="s">
        <v>6</v>
      </c>
      <c r="F2" s="9" t="s">
        <v>7</v>
      </c>
      <c r="G2" s="10" t="s">
        <v>8</v>
      </c>
      <c r="H2" s="10" t="s">
        <v>9</v>
      </c>
      <c r="I2" s="10" t="s">
        <v>10</v>
      </c>
      <c r="J2" s="10" t="s">
        <v>11</v>
      </c>
      <c r="K2" s="11" t="s">
        <v>67</v>
      </c>
      <c r="L2" s="9" t="s">
        <v>9</v>
      </c>
      <c r="M2" s="12" t="s">
        <v>12</v>
      </c>
      <c r="N2" s="13" t="s">
        <v>13</v>
      </c>
    </row>
    <row r="3" spans="1:14" ht="13.5" thickTop="1">
      <c r="A3" s="14">
        <v>112</v>
      </c>
      <c r="B3" s="15" t="s">
        <v>14</v>
      </c>
      <c r="C3" s="15" t="s">
        <v>15</v>
      </c>
      <c r="D3" s="16" t="s">
        <v>16</v>
      </c>
      <c r="E3" s="17">
        <v>35</v>
      </c>
      <c r="F3" s="18">
        <v>206455</v>
      </c>
      <c r="G3" s="19">
        <v>80500</v>
      </c>
      <c r="H3" s="19">
        <v>21197113.324411586</v>
      </c>
      <c r="I3" s="19">
        <v>2297212.7253668034</v>
      </c>
      <c r="J3" s="46">
        <f aca="true" t="shared" si="0" ref="J3:J27">H3-I3</f>
        <v>18899900.59904478</v>
      </c>
      <c r="K3" s="20"/>
      <c r="L3" s="20"/>
      <c r="M3" s="20"/>
      <c r="N3" s="20">
        <f aca="true" t="shared" si="1" ref="N3:N28">J3-L3+M3</f>
        <v>18899900.59904478</v>
      </c>
    </row>
    <row r="4" spans="1:14" ht="12.75">
      <c r="A4" s="21">
        <v>113</v>
      </c>
      <c r="B4" s="22" t="s">
        <v>14</v>
      </c>
      <c r="C4" s="22" t="s">
        <v>17</v>
      </c>
      <c r="D4" s="16" t="s">
        <v>16</v>
      </c>
      <c r="E4" s="23">
        <v>14</v>
      </c>
      <c r="F4" s="24">
        <v>110376</v>
      </c>
      <c r="G4" s="25">
        <v>43000</v>
      </c>
      <c r="H4" s="25">
        <v>13712507.31410734</v>
      </c>
      <c r="I4" s="25">
        <v>3425458.8210153636</v>
      </c>
      <c r="J4" s="23">
        <f t="shared" si="0"/>
        <v>10287048.493091976</v>
      </c>
      <c r="K4" s="25"/>
      <c r="L4" s="25"/>
      <c r="M4" s="25"/>
      <c r="N4" s="25">
        <f t="shared" si="1"/>
        <v>10287048.493091976</v>
      </c>
    </row>
    <row r="5" spans="1:14" ht="12.75">
      <c r="A5" s="26">
        <v>117</v>
      </c>
      <c r="B5" s="27" t="s">
        <v>18</v>
      </c>
      <c r="C5" s="27" t="s">
        <v>19</v>
      </c>
      <c r="D5" s="16" t="s">
        <v>16</v>
      </c>
      <c r="E5" s="23">
        <v>12</v>
      </c>
      <c r="F5" s="24">
        <v>40920</v>
      </c>
      <c r="G5" s="25">
        <v>12600</v>
      </c>
      <c r="H5" s="25">
        <v>5208457.809047256</v>
      </c>
      <c r="I5" s="25">
        <v>682027.569615524</v>
      </c>
      <c r="J5" s="23">
        <f t="shared" si="0"/>
        <v>4526430.239431731</v>
      </c>
      <c r="K5" s="25"/>
      <c r="L5" s="25"/>
      <c r="M5" s="25"/>
      <c r="N5" s="25">
        <f t="shared" si="1"/>
        <v>4526430.239431731</v>
      </c>
    </row>
    <row r="6" spans="1:14" ht="12.75">
      <c r="A6" s="21">
        <v>124</v>
      </c>
      <c r="B6" s="22" t="s">
        <v>20</v>
      </c>
      <c r="C6" s="22" t="s">
        <v>21</v>
      </c>
      <c r="D6" s="16" t="s">
        <v>16</v>
      </c>
      <c r="E6" s="23">
        <v>17</v>
      </c>
      <c r="F6" s="24">
        <v>188860</v>
      </c>
      <c r="G6" s="25">
        <v>56000</v>
      </c>
      <c r="H6" s="25">
        <v>17778555.18803114</v>
      </c>
      <c r="I6" s="25">
        <v>1452614.5738507288</v>
      </c>
      <c r="J6" s="23">
        <f t="shared" si="0"/>
        <v>16325940.614180412</v>
      </c>
      <c r="K6" s="25"/>
      <c r="L6" s="25"/>
      <c r="M6" s="25"/>
      <c r="N6" s="25">
        <f t="shared" si="1"/>
        <v>16325940.614180412</v>
      </c>
    </row>
    <row r="7" spans="1:14" ht="12.75">
      <c r="A7" s="28">
        <v>126</v>
      </c>
      <c r="B7" s="22" t="s">
        <v>22</v>
      </c>
      <c r="C7" s="22" t="s">
        <v>23</v>
      </c>
      <c r="D7" s="16" t="s">
        <v>16</v>
      </c>
      <c r="E7" s="23">
        <v>21</v>
      </c>
      <c r="F7" s="24">
        <v>140235</v>
      </c>
      <c r="G7" s="25">
        <v>60650</v>
      </c>
      <c r="H7" s="25">
        <v>18862705.353877354</v>
      </c>
      <c r="I7" s="25">
        <v>3794453.2414460555</v>
      </c>
      <c r="J7" s="23">
        <f t="shared" si="0"/>
        <v>15068252.112431299</v>
      </c>
      <c r="K7" s="25"/>
      <c r="L7" s="25"/>
      <c r="M7" s="25"/>
      <c r="N7" s="25">
        <f t="shared" si="1"/>
        <v>15068252.112431299</v>
      </c>
    </row>
    <row r="8" spans="1:14" ht="12.75">
      <c r="A8" s="21">
        <v>134</v>
      </c>
      <c r="B8" s="22" t="s">
        <v>24</v>
      </c>
      <c r="C8" s="22" t="s">
        <v>25</v>
      </c>
      <c r="D8" s="16" t="s">
        <v>16</v>
      </c>
      <c r="E8" s="23">
        <v>19</v>
      </c>
      <c r="F8" s="24">
        <v>87932</v>
      </c>
      <c r="G8" s="25">
        <v>26200</v>
      </c>
      <c r="H8" s="25">
        <v>9223671.632374998</v>
      </c>
      <c r="I8" s="25">
        <v>1923863.4701638273</v>
      </c>
      <c r="J8" s="23">
        <f t="shared" si="0"/>
        <v>7299808.16221117</v>
      </c>
      <c r="K8" s="25"/>
      <c r="L8" s="25"/>
      <c r="M8" s="25"/>
      <c r="N8" s="25">
        <f t="shared" si="1"/>
        <v>7299808.16221117</v>
      </c>
    </row>
    <row r="9" spans="1:14" ht="12.75">
      <c r="A9" s="21">
        <v>136</v>
      </c>
      <c r="B9" s="22" t="s">
        <v>26</v>
      </c>
      <c r="C9" s="22" t="s">
        <v>27</v>
      </c>
      <c r="D9" s="16" t="s">
        <v>16</v>
      </c>
      <c r="E9" s="23">
        <v>26</v>
      </c>
      <c r="F9" s="24">
        <v>101400</v>
      </c>
      <c r="G9" s="25">
        <v>30200</v>
      </c>
      <c r="H9" s="25">
        <v>12476345.53187562</v>
      </c>
      <c r="I9" s="25">
        <v>1209385.896852102</v>
      </c>
      <c r="J9" s="23">
        <f t="shared" si="0"/>
        <v>11266959.635023518</v>
      </c>
      <c r="K9" s="25"/>
      <c r="L9" s="25"/>
      <c r="M9" s="25"/>
      <c r="N9" s="25">
        <f t="shared" si="1"/>
        <v>11266959.635023518</v>
      </c>
    </row>
    <row r="10" spans="1:14" ht="12.75">
      <c r="A10" s="21">
        <v>141</v>
      </c>
      <c r="B10" s="22" t="s">
        <v>28</v>
      </c>
      <c r="C10" s="22" t="s">
        <v>29</v>
      </c>
      <c r="D10" s="16" t="s">
        <v>16</v>
      </c>
      <c r="E10" s="23">
        <v>55</v>
      </c>
      <c r="F10" s="24">
        <v>256828</v>
      </c>
      <c r="G10" s="25">
        <v>147507.09091391056</v>
      </c>
      <c r="H10" s="25">
        <v>27254881.97485919</v>
      </c>
      <c r="I10" s="25">
        <v>1990304.4</v>
      </c>
      <c r="J10" s="23">
        <f t="shared" si="0"/>
        <v>25264577.57485919</v>
      </c>
      <c r="K10" s="25"/>
      <c r="L10" s="25"/>
      <c r="M10" s="25"/>
      <c r="N10" s="25">
        <f t="shared" si="1"/>
        <v>25264577.57485919</v>
      </c>
    </row>
    <row r="11" spans="1:14" ht="12.75">
      <c r="A11" s="21">
        <v>142</v>
      </c>
      <c r="B11" s="22" t="s">
        <v>30</v>
      </c>
      <c r="C11" s="22" t="s">
        <v>31</v>
      </c>
      <c r="D11" s="16" t="s">
        <v>16</v>
      </c>
      <c r="E11" s="23">
        <v>20</v>
      </c>
      <c r="F11" s="24">
        <v>144230</v>
      </c>
      <c r="G11" s="25">
        <v>53300</v>
      </c>
      <c r="H11" s="25">
        <v>26983608.237346984</v>
      </c>
      <c r="I11" s="25">
        <v>1224942.3676372084</v>
      </c>
      <c r="J11" s="23">
        <f t="shared" si="0"/>
        <v>25758665.869709775</v>
      </c>
      <c r="K11" s="25"/>
      <c r="L11" s="25"/>
      <c r="M11" s="25"/>
      <c r="N11" s="25">
        <f t="shared" si="1"/>
        <v>25758665.869709775</v>
      </c>
    </row>
    <row r="12" spans="1:14" ht="12.75">
      <c r="A12" s="28">
        <v>143</v>
      </c>
      <c r="B12" s="22" t="s">
        <v>32</v>
      </c>
      <c r="C12" s="22" t="s">
        <v>33</v>
      </c>
      <c r="D12" s="16" t="s">
        <v>34</v>
      </c>
      <c r="E12" s="23">
        <v>49</v>
      </c>
      <c r="F12" s="24">
        <v>0</v>
      </c>
      <c r="G12" s="25">
        <v>572121.9777</v>
      </c>
      <c r="H12" s="25">
        <v>93030341.588742</v>
      </c>
      <c r="I12" s="25">
        <v>14405711.430280656</v>
      </c>
      <c r="J12" s="23">
        <f t="shared" si="0"/>
        <v>78624630.15846135</v>
      </c>
      <c r="K12" s="25">
        <v>417356</v>
      </c>
      <c r="L12" s="25">
        <v>20066529.429013647</v>
      </c>
      <c r="M12" s="25">
        <v>14405711.430280656</v>
      </c>
      <c r="N12" s="25">
        <f t="shared" si="1"/>
        <v>72963812.15972835</v>
      </c>
    </row>
    <row r="13" spans="1:14" ht="12.75">
      <c r="A13" s="28">
        <v>144</v>
      </c>
      <c r="B13" s="22" t="s">
        <v>35</v>
      </c>
      <c r="C13" s="22" t="s">
        <v>36</v>
      </c>
      <c r="D13" s="16" t="s">
        <v>16</v>
      </c>
      <c r="E13" s="23">
        <v>11</v>
      </c>
      <c r="F13" s="24">
        <v>83168</v>
      </c>
      <c r="G13" s="25">
        <v>30737.29898498319</v>
      </c>
      <c r="H13" s="25">
        <v>10114558.668677187</v>
      </c>
      <c r="I13" s="25">
        <v>3429089.535507868</v>
      </c>
      <c r="J13" s="47">
        <f t="shared" si="0"/>
        <v>6685469.133169319</v>
      </c>
      <c r="K13" s="29"/>
      <c r="L13" s="25"/>
      <c r="M13" s="25"/>
      <c r="N13" s="25">
        <f t="shared" si="1"/>
        <v>6685469.133169319</v>
      </c>
    </row>
    <row r="14" spans="1:14" ht="12.75">
      <c r="A14" s="28">
        <v>151</v>
      </c>
      <c r="B14" s="22" t="s">
        <v>37</v>
      </c>
      <c r="C14" s="22" t="s">
        <v>38</v>
      </c>
      <c r="D14" s="16" t="s">
        <v>16</v>
      </c>
      <c r="E14" s="23">
        <v>35</v>
      </c>
      <c r="F14" s="24">
        <v>226382</v>
      </c>
      <c r="G14" s="25">
        <v>113800</v>
      </c>
      <c r="H14" s="25">
        <v>30644598.276348215</v>
      </c>
      <c r="I14" s="25">
        <v>2389640.0391911184</v>
      </c>
      <c r="J14" s="47">
        <f t="shared" si="0"/>
        <v>28254958.237157095</v>
      </c>
      <c r="K14" s="29"/>
      <c r="L14" s="25"/>
      <c r="M14" s="25"/>
      <c r="N14" s="25">
        <f t="shared" si="1"/>
        <v>28254958.237157095</v>
      </c>
    </row>
    <row r="15" spans="1:14" ht="12.75">
      <c r="A15" s="28">
        <v>152</v>
      </c>
      <c r="B15" s="22" t="s">
        <v>39</v>
      </c>
      <c r="C15" s="22" t="s">
        <v>40</v>
      </c>
      <c r="D15" s="16" t="s">
        <v>34</v>
      </c>
      <c r="E15" s="23">
        <v>52</v>
      </c>
      <c r="F15" s="24">
        <v>0</v>
      </c>
      <c r="G15" s="25">
        <v>138438.8688564505</v>
      </c>
      <c r="H15" s="25">
        <v>39371128.346890666</v>
      </c>
      <c r="I15" s="25">
        <v>9831274.950000001</v>
      </c>
      <c r="J15" s="47">
        <f t="shared" si="0"/>
        <v>29539853.396890663</v>
      </c>
      <c r="K15" s="25">
        <v>261560</v>
      </c>
      <c r="L15" s="25">
        <v>13908868.593526592</v>
      </c>
      <c r="M15" s="25">
        <v>9831274.950000001</v>
      </c>
      <c r="N15" s="25">
        <f t="shared" si="1"/>
        <v>25462259.75336407</v>
      </c>
    </row>
    <row r="16" spans="1:14" ht="12.75">
      <c r="A16" s="28">
        <v>153</v>
      </c>
      <c r="B16" s="22" t="s">
        <v>41</v>
      </c>
      <c r="C16" s="22" t="s">
        <v>42</v>
      </c>
      <c r="D16" s="16" t="s">
        <v>34</v>
      </c>
      <c r="E16" s="23">
        <v>106</v>
      </c>
      <c r="F16" s="24">
        <v>0</v>
      </c>
      <c r="G16" s="25">
        <v>318061.1311435495</v>
      </c>
      <c r="H16" s="25">
        <v>107975978.21600497</v>
      </c>
      <c r="I16" s="25">
        <v>8265553.640926038</v>
      </c>
      <c r="J16" s="47">
        <f t="shared" si="0"/>
        <v>99710424.57507893</v>
      </c>
      <c r="K16" s="25">
        <v>600930</v>
      </c>
      <c r="L16" s="25">
        <v>25745159.77299363</v>
      </c>
      <c r="M16" s="25">
        <v>8265553.640926038</v>
      </c>
      <c r="N16" s="25">
        <f t="shared" si="1"/>
        <v>82230818.44301134</v>
      </c>
    </row>
    <row r="17" spans="1:14" ht="12.75">
      <c r="A17" s="28">
        <v>154</v>
      </c>
      <c r="B17" s="22" t="s">
        <v>43</v>
      </c>
      <c r="C17" s="22" t="s">
        <v>44</v>
      </c>
      <c r="D17" s="16" t="s">
        <v>16</v>
      </c>
      <c r="E17" s="23">
        <v>20</v>
      </c>
      <c r="F17" s="24">
        <v>161414</v>
      </c>
      <c r="G17" s="25">
        <v>63050</v>
      </c>
      <c r="H17" s="25">
        <v>16942859.339908984</v>
      </c>
      <c r="I17" s="25">
        <v>5000199.238719093</v>
      </c>
      <c r="J17" s="47">
        <f t="shared" si="0"/>
        <v>11942660.10118989</v>
      </c>
      <c r="K17" s="29"/>
      <c r="L17" s="25"/>
      <c r="M17" s="25"/>
      <c r="N17" s="25">
        <f t="shared" si="1"/>
        <v>11942660.10118989</v>
      </c>
    </row>
    <row r="18" spans="1:14" ht="12.75">
      <c r="A18" s="28">
        <v>161</v>
      </c>
      <c r="B18" s="22" t="s">
        <v>45</v>
      </c>
      <c r="C18" s="22" t="s">
        <v>46</v>
      </c>
      <c r="D18" s="16" t="s">
        <v>16</v>
      </c>
      <c r="E18" s="23">
        <v>9</v>
      </c>
      <c r="F18" s="24">
        <v>28620</v>
      </c>
      <c r="G18" s="25">
        <v>1737.3059913805243</v>
      </c>
      <c r="H18" s="25">
        <v>2830252.7190440367</v>
      </c>
      <c r="I18" s="25">
        <v>370311.99216903053</v>
      </c>
      <c r="J18" s="47">
        <f t="shared" si="0"/>
        <v>2459940.726875006</v>
      </c>
      <c r="K18" s="29"/>
      <c r="L18" s="25"/>
      <c r="M18" s="25"/>
      <c r="N18" s="25">
        <f t="shared" si="1"/>
        <v>2459940.726875006</v>
      </c>
    </row>
    <row r="19" spans="1:14" ht="12.75">
      <c r="A19" s="28">
        <v>163</v>
      </c>
      <c r="B19" s="22" t="s">
        <v>47</v>
      </c>
      <c r="C19" s="22" t="s">
        <v>48</v>
      </c>
      <c r="D19" s="16" t="s">
        <v>16</v>
      </c>
      <c r="E19" s="23">
        <v>10</v>
      </c>
      <c r="F19" s="24">
        <v>50910</v>
      </c>
      <c r="G19" s="25">
        <v>3090.365060139151</v>
      </c>
      <c r="H19" s="25">
        <v>7314229.805352947</v>
      </c>
      <c r="I19" s="25">
        <v>843852.7821251325</v>
      </c>
      <c r="J19" s="47">
        <f t="shared" si="0"/>
        <v>6470377.023227815</v>
      </c>
      <c r="K19" s="29"/>
      <c r="L19" s="25"/>
      <c r="M19" s="25"/>
      <c r="N19" s="25">
        <f t="shared" si="1"/>
        <v>6470377.023227815</v>
      </c>
    </row>
    <row r="20" spans="1:14" ht="12.75">
      <c r="A20" s="28">
        <v>165</v>
      </c>
      <c r="B20" s="22" t="s">
        <v>49</v>
      </c>
      <c r="C20" s="22" t="s">
        <v>50</v>
      </c>
      <c r="D20" s="16" t="s">
        <v>16</v>
      </c>
      <c r="E20" s="23">
        <v>41</v>
      </c>
      <c r="F20" s="24">
        <v>202991</v>
      </c>
      <c r="G20" s="25">
        <v>67400</v>
      </c>
      <c r="H20" s="25">
        <v>20502746.74974911</v>
      </c>
      <c r="I20" s="25">
        <v>4331569.473331205</v>
      </c>
      <c r="J20" s="23">
        <f t="shared" si="0"/>
        <v>16171177.276417904</v>
      </c>
      <c r="K20" s="25"/>
      <c r="L20" s="25"/>
      <c r="M20" s="25"/>
      <c r="N20" s="25">
        <f t="shared" si="1"/>
        <v>16171177.276417904</v>
      </c>
    </row>
    <row r="21" spans="1:14" ht="12.75">
      <c r="A21" s="28">
        <v>166</v>
      </c>
      <c r="B21" s="22" t="s">
        <v>49</v>
      </c>
      <c r="C21" s="22" t="s">
        <v>51</v>
      </c>
      <c r="D21" s="16" t="s">
        <v>16</v>
      </c>
      <c r="E21" s="23">
        <v>24</v>
      </c>
      <c r="F21" s="24">
        <v>116688</v>
      </c>
      <c r="G21" s="25">
        <v>38750</v>
      </c>
      <c r="H21" s="25">
        <v>11729085.714909991</v>
      </c>
      <c r="I21" s="25">
        <v>862467.086006451</v>
      </c>
      <c r="J21" s="23">
        <f t="shared" si="0"/>
        <v>10866618.62890354</v>
      </c>
      <c r="K21" s="25"/>
      <c r="L21" s="25"/>
      <c r="M21" s="25"/>
      <c r="N21" s="25">
        <f t="shared" si="1"/>
        <v>10866618.62890354</v>
      </c>
    </row>
    <row r="22" spans="1:14" ht="12.75">
      <c r="A22" s="28">
        <v>167</v>
      </c>
      <c r="B22" s="22" t="s">
        <v>52</v>
      </c>
      <c r="C22" s="22" t="s">
        <v>53</v>
      </c>
      <c r="D22" s="16" t="s">
        <v>16</v>
      </c>
      <c r="E22" s="23">
        <v>26</v>
      </c>
      <c r="F22" s="24">
        <v>105586</v>
      </c>
      <c r="G22" s="25">
        <v>35050</v>
      </c>
      <c r="H22" s="25">
        <v>10706516.171463909</v>
      </c>
      <c r="I22" s="25">
        <v>414344.18939353817</v>
      </c>
      <c r="J22" s="23">
        <f t="shared" si="0"/>
        <v>10292171.98207037</v>
      </c>
      <c r="K22" s="25"/>
      <c r="L22" s="25"/>
      <c r="M22" s="25"/>
      <c r="N22" s="25">
        <f t="shared" si="1"/>
        <v>10292171.98207037</v>
      </c>
    </row>
    <row r="23" spans="1:14" ht="12.75">
      <c r="A23" s="28">
        <v>168</v>
      </c>
      <c r="B23" s="22" t="s">
        <v>54</v>
      </c>
      <c r="C23" s="22" t="s">
        <v>55</v>
      </c>
      <c r="D23" s="16" t="s">
        <v>16</v>
      </c>
      <c r="E23" s="23">
        <v>15</v>
      </c>
      <c r="F23" s="24">
        <v>54750</v>
      </c>
      <c r="G23" s="25">
        <v>35500</v>
      </c>
      <c r="H23" s="25">
        <v>5895567.391025471</v>
      </c>
      <c r="I23" s="25">
        <v>517699.8334002518</v>
      </c>
      <c r="J23" s="23">
        <f t="shared" si="0"/>
        <v>5377867.557625219</v>
      </c>
      <c r="K23" s="25"/>
      <c r="L23" s="25"/>
      <c r="M23" s="25"/>
      <c r="N23" s="25">
        <f t="shared" si="1"/>
        <v>5377867.557625219</v>
      </c>
    </row>
    <row r="24" spans="1:14" ht="12.75">
      <c r="A24" s="28">
        <v>175</v>
      </c>
      <c r="B24" s="22" t="s">
        <v>56</v>
      </c>
      <c r="C24" s="22" t="s">
        <v>57</v>
      </c>
      <c r="D24" s="16" t="s">
        <v>16</v>
      </c>
      <c r="E24" s="23">
        <v>30</v>
      </c>
      <c r="F24" s="24">
        <v>58620</v>
      </c>
      <c r="G24" s="30">
        <v>0</v>
      </c>
      <c r="H24" s="25">
        <v>3403624.981862736</v>
      </c>
      <c r="I24" s="25">
        <v>1628795.175</v>
      </c>
      <c r="J24" s="23">
        <f t="shared" si="0"/>
        <v>1774829.806862736</v>
      </c>
      <c r="K24" s="25"/>
      <c r="L24" s="25"/>
      <c r="M24" s="25"/>
      <c r="N24" s="25">
        <f t="shared" si="1"/>
        <v>1774829.806862736</v>
      </c>
    </row>
    <row r="25" spans="1:14" ht="12.75">
      <c r="A25" s="21">
        <v>186</v>
      </c>
      <c r="B25" s="22" t="s">
        <v>58</v>
      </c>
      <c r="C25" s="22" t="s">
        <v>59</v>
      </c>
      <c r="D25" s="16" t="s">
        <v>16</v>
      </c>
      <c r="E25" s="23">
        <v>13</v>
      </c>
      <c r="F25" s="24">
        <v>91598</v>
      </c>
      <c r="G25" s="25">
        <v>33000</v>
      </c>
      <c r="H25" s="25">
        <v>11449052.885634542</v>
      </c>
      <c r="I25" s="25">
        <v>2303141.9250000003</v>
      </c>
      <c r="J25" s="23">
        <f t="shared" si="0"/>
        <v>9145910.96063454</v>
      </c>
      <c r="K25" s="25"/>
      <c r="L25" s="25"/>
      <c r="M25" s="25"/>
      <c r="N25" s="25">
        <f t="shared" si="1"/>
        <v>9145910.96063454</v>
      </c>
    </row>
    <row r="26" spans="1:14" ht="12.75">
      <c r="A26" s="21">
        <v>192</v>
      </c>
      <c r="B26" s="22" t="s">
        <v>60</v>
      </c>
      <c r="C26" s="22" t="s">
        <v>61</v>
      </c>
      <c r="D26" s="16" t="s">
        <v>16</v>
      </c>
      <c r="E26" s="23">
        <v>32</v>
      </c>
      <c r="F26" s="24">
        <v>194720</v>
      </c>
      <c r="G26" s="25">
        <v>45600</v>
      </c>
      <c r="H26" s="25">
        <v>19344288.167343065</v>
      </c>
      <c r="I26" s="25">
        <v>3737116.9954224615</v>
      </c>
      <c r="J26" s="23">
        <f t="shared" si="0"/>
        <v>15607171.171920603</v>
      </c>
      <c r="K26" s="25"/>
      <c r="L26" s="25"/>
      <c r="M26" s="25"/>
      <c r="N26" s="25">
        <f t="shared" si="1"/>
        <v>15607171.171920603</v>
      </c>
    </row>
    <row r="27" spans="1:14" ht="13.5" thickBot="1">
      <c r="A27" s="31">
        <v>195</v>
      </c>
      <c r="B27" s="32" t="s">
        <v>62</v>
      </c>
      <c r="C27" s="32" t="s">
        <v>63</v>
      </c>
      <c r="D27" s="16" t="s">
        <v>16</v>
      </c>
      <c r="E27" s="33">
        <v>26</v>
      </c>
      <c r="F27" s="34">
        <v>145340</v>
      </c>
      <c r="G27" s="35" t="s">
        <v>64</v>
      </c>
      <c r="H27" s="36">
        <v>32432830.399679698</v>
      </c>
      <c r="I27" s="36">
        <v>4003068.7020056006</v>
      </c>
      <c r="J27" s="33">
        <f t="shared" si="0"/>
        <v>28429761.697674096</v>
      </c>
      <c r="K27" s="36"/>
      <c r="L27" s="36"/>
      <c r="M27" s="36"/>
      <c r="N27" s="36">
        <f t="shared" si="1"/>
        <v>28429761.697674096</v>
      </c>
    </row>
    <row r="28" spans="1:14" ht="13.5" thickBot="1">
      <c r="A28" s="37" t="s">
        <v>65</v>
      </c>
      <c r="B28" s="38"/>
      <c r="C28" s="39"/>
      <c r="D28" s="40"/>
      <c r="E28" s="41">
        <f>SUM(E3:E27)</f>
        <v>718</v>
      </c>
      <c r="F28" s="41">
        <f>SUM(F3:F27)</f>
        <v>2798023</v>
      </c>
      <c r="G28" s="41">
        <v>2006294.0386504135</v>
      </c>
      <c r="H28" s="41"/>
      <c r="I28" s="41"/>
      <c r="J28" s="42">
        <f>SUM(J3:J27)</f>
        <v>496051405.73414296</v>
      </c>
      <c r="K28" s="48">
        <f>SUM(K15:K27)</f>
        <v>862490</v>
      </c>
      <c r="L28" s="49">
        <f>SUM(L12:L16)</f>
        <v>59720557.79553387</v>
      </c>
      <c r="M28" s="50">
        <f>SUM(M12:M16)</f>
        <v>32502540.021206696</v>
      </c>
      <c r="N28" s="43">
        <f t="shared" si="1"/>
        <v>468833387.95981574</v>
      </c>
    </row>
    <row r="29" spans="10:11" ht="12.75">
      <c r="J29" s="44"/>
      <c r="K29" s="44"/>
    </row>
    <row r="30" ht="12.75">
      <c r="A30" t="s">
        <v>68</v>
      </c>
    </row>
  </sheetData>
  <mergeCells count="3">
    <mergeCell ref="D1:D2"/>
    <mergeCell ref="F1:J1"/>
    <mergeCell ref="L1:M1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85" r:id="rId1"/>
  <headerFooter alignWithMargins="0">
    <oddHeader>&amp;L&amp;"Arial,tučné"&amp;12Zoznam tratí navrhnutý na zastavenie osobnej dopravy alebo nahradenie autobusovou dopravou&amp;RPríloha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Gábor</dc:creator>
  <cp:keywords/>
  <dc:description/>
  <cp:lastModifiedBy>Ondrasova</cp:lastModifiedBy>
  <cp:lastPrinted>2003-01-10T13:08:40Z</cp:lastPrinted>
  <dcterms:created xsi:type="dcterms:W3CDTF">2003-01-09T09:59:13Z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