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<sst xmlns="http://schemas.openxmlformats.org/spreadsheetml/2006/main" count="64" uniqueCount="58">
  <si>
    <t>Schválený</t>
  </si>
  <si>
    <t>rozpočet</t>
  </si>
  <si>
    <t>Kód odvetvovej</t>
  </si>
  <si>
    <t>klasifikácie</t>
  </si>
  <si>
    <t>v tis. Sk</t>
  </si>
  <si>
    <t>01.1.2</t>
  </si>
  <si>
    <t xml:space="preserve">        630 - Tovary a služby (bankové služby)</t>
  </si>
  <si>
    <t>600 - Bežné výdavky</t>
  </si>
  <si>
    <t>06.1.0</t>
  </si>
  <si>
    <t xml:space="preserve">        610 - Mzdy, platy, ...</t>
  </si>
  <si>
    <t xml:space="preserve">        620 - Poistné a príspevok do poisťovní</t>
  </si>
  <si>
    <t xml:space="preserve">        630 - Tovary a služby</t>
  </si>
  <si>
    <t>700 - Kapitálové výdavky</t>
  </si>
  <si>
    <t xml:space="preserve">        710 - Obstarávanie kapitálových aktív</t>
  </si>
  <si>
    <t xml:space="preserve">        720 - Kapitálové transfery</t>
  </si>
  <si>
    <t>800 - Výdavky z transakcií s FA a FP</t>
  </si>
  <si>
    <t xml:space="preserve">        810 - Úvery, pôžičky, ...</t>
  </si>
  <si>
    <t>Zostatok (príjmy - výdavky)</t>
  </si>
  <si>
    <t>Rozdiel</t>
  </si>
  <si>
    <t>Kód ekonomickej</t>
  </si>
  <si>
    <t>Názov</t>
  </si>
  <si>
    <t>PRÍJMY</t>
  </si>
  <si>
    <t>VÝDAVKY</t>
  </si>
  <si>
    <t>600</t>
  </si>
  <si>
    <t>Bežné výdavky</t>
  </si>
  <si>
    <t>VÝDAVKY celkom</t>
  </si>
  <si>
    <t>Nedaňové príjmy</t>
  </si>
  <si>
    <t>Úroky z úverov, pôžičiek a vkladov</t>
  </si>
  <si>
    <t xml:space="preserve"> Administratívne poplatky, ... sankcie</t>
  </si>
  <si>
    <t xml:space="preserve"> Iné nedaňové príjmy</t>
  </si>
  <si>
    <t>Tuzemské bežné granty a transfery</t>
  </si>
  <si>
    <t xml:space="preserve"> Granty a transfery</t>
  </si>
  <si>
    <t>Zo splátok tuzemských úverov, ...</t>
  </si>
  <si>
    <t xml:space="preserve"> Z ostatných finančných operácií</t>
  </si>
  <si>
    <t xml:space="preserve">Zostatok prostr. z predch. rokov </t>
  </si>
  <si>
    <t>Kapitálové výdavky spolu</t>
  </si>
  <si>
    <t>Bežné výdavky spolu</t>
  </si>
  <si>
    <t>PRÍJMY celkom</t>
  </si>
  <si>
    <t>(položka / podpoložka)</t>
  </si>
  <si>
    <t>Príjmy z transakcií s finančnými aktivami a finančných pasív</t>
  </si>
  <si>
    <t>Návrh na zmenu č. 02/2008 rozpočtu ŠFRB roku 2008</t>
  </si>
  <si>
    <t>Návrh</t>
  </si>
  <si>
    <t>Program/podprogramy</t>
  </si>
  <si>
    <t>Kód</t>
  </si>
  <si>
    <t>Názov programu/podprogramu</t>
  </si>
  <si>
    <t>07R</t>
  </si>
  <si>
    <t>Štátny fond rozvoja bývania</t>
  </si>
  <si>
    <t>07R01</t>
  </si>
  <si>
    <t>Výstavba bytu a kúpa bytu</t>
  </si>
  <si>
    <t>07R02</t>
  </si>
  <si>
    <t>Obnova bytových budpv</t>
  </si>
  <si>
    <t>07R03</t>
  </si>
  <si>
    <t>Výstavba zariadení sociálnych služieb</t>
  </si>
  <si>
    <t>na úpravu</t>
  </si>
  <si>
    <t>rozpočtu</t>
  </si>
  <si>
    <t>(stl. 6 - stl.5)</t>
  </si>
  <si>
    <t xml:space="preserve">Schválená </t>
  </si>
  <si>
    <t>úprava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</si>
</sst>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i/>
      <sz val="9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3" fontId="5" fillId="0" borderId="6" xfId="0" applyNumberFormat="1" applyFont="1" applyBorder="1" applyAlignment="1">
      <alignment/>
    </xf>
    <xf numFmtId="0" fontId="4" fillId="0" borderId="0" xfId="0" applyFont="1" applyAlignment="1">
      <alignment/>
    </xf>
    <xf numFmtId="3" fontId="5" fillId="0" borderId="5" xfId="0" applyNumberFormat="1" applyFont="1" applyBorder="1" applyAlignment="1">
      <alignment/>
    </xf>
    <xf numFmtId="17" fontId="3" fillId="0" borderId="0" xfId="0" applyNumberFormat="1" applyFont="1" applyAlignment="1">
      <alignment/>
    </xf>
    <xf numFmtId="3" fontId="5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2" xfId="0" applyFont="1" applyFill="1" applyBorder="1" applyAlignment="1">
      <alignment horizontal="center" vertical="top"/>
    </xf>
    <xf numFmtId="0" fontId="1" fillId="0" borderId="6" xfId="0" applyFont="1" applyBorder="1" applyAlignment="1">
      <alignment horizontal="center" wrapText="1"/>
    </xf>
    <xf numFmtId="0" fontId="1" fillId="0" borderId="6" xfId="0" applyFont="1" applyFill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9" fillId="0" borderId="2" xfId="0" applyFont="1" applyBorder="1" applyAlignment="1">
      <alignment horizontal="center" wrapText="1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7">
      <selection activeCell="F37" sqref="F37"/>
    </sheetView>
  </sheetViews>
  <sheetFormatPr defaultColWidth="9.00390625" defaultRowHeight="12.75"/>
  <cols>
    <col min="1" max="1" width="11.00390625" style="0" customWidth="1"/>
    <col min="2" max="2" width="11.00390625" style="16" customWidth="1"/>
    <col min="3" max="3" width="35.125" style="0" customWidth="1"/>
    <col min="4" max="4" width="10.125" style="0" customWidth="1"/>
    <col min="5" max="5" width="10.75390625" style="0" bestFit="1" customWidth="1"/>
    <col min="6" max="6" width="12.00390625" style="0" customWidth="1"/>
    <col min="7" max="7" width="10.625" style="0" customWidth="1"/>
  </cols>
  <sheetData>
    <row r="1" spans="1:2" ht="15.75">
      <c r="A1" s="1" t="s">
        <v>40</v>
      </c>
      <c r="B1" s="15"/>
    </row>
    <row r="2" spans="6:7" ht="13.5" thickBot="1">
      <c r="F2" s="2"/>
      <c r="G2" s="2" t="s">
        <v>4</v>
      </c>
    </row>
    <row r="3" spans="1:7" ht="33.75">
      <c r="A3" s="51" t="s">
        <v>2</v>
      </c>
      <c r="B3" s="51" t="s">
        <v>19</v>
      </c>
      <c r="C3" s="52" t="s">
        <v>20</v>
      </c>
      <c r="D3" s="52" t="s">
        <v>0</v>
      </c>
      <c r="E3" s="52" t="s">
        <v>56</v>
      </c>
      <c r="F3" s="53" t="s">
        <v>41</v>
      </c>
      <c r="G3" s="53" t="s">
        <v>18</v>
      </c>
    </row>
    <row r="4" spans="1:7" ht="12.75">
      <c r="A4" s="46" t="s">
        <v>3</v>
      </c>
      <c r="B4" s="46" t="s">
        <v>3</v>
      </c>
      <c r="C4" s="5"/>
      <c r="D4" s="5" t="s">
        <v>1</v>
      </c>
      <c r="E4" s="5" t="s">
        <v>57</v>
      </c>
      <c r="F4" s="9" t="s">
        <v>53</v>
      </c>
      <c r="G4" s="6" t="s">
        <v>55</v>
      </c>
    </row>
    <row r="5" spans="1:7" ht="25.5" customHeight="1" thickBot="1">
      <c r="A5" s="47"/>
      <c r="B5" s="48" t="s">
        <v>38</v>
      </c>
      <c r="C5" s="4"/>
      <c r="D5" s="4"/>
      <c r="E5" s="42" t="s">
        <v>54</v>
      </c>
      <c r="F5" s="42" t="s">
        <v>54</v>
      </c>
      <c r="G5" s="4"/>
    </row>
    <row r="6" spans="1:7" ht="13.5" thickBot="1">
      <c r="A6" s="45">
        <v>1</v>
      </c>
      <c r="B6" s="43">
        <v>2</v>
      </c>
      <c r="C6" s="45">
        <v>3</v>
      </c>
      <c r="D6" s="45">
        <v>4</v>
      </c>
      <c r="E6" s="45">
        <v>5</v>
      </c>
      <c r="F6" s="44">
        <v>6</v>
      </c>
      <c r="G6" s="45">
        <v>7</v>
      </c>
    </row>
    <row r="7" spans="1:7" ht="17.25" customHeight="1">
      <c r="A7" s="6"/>
      <c r="B7" s="13"/>
      <c r="C7" s="3" t="s">
        <v>21</v>
      </c>
      <c r="D7" s="6"/>
      <c r="E7" s="6"/>
      <c r="F7" s="6"/>
      <c r="G7" s="6"/>
    </row>
    <row r="8" spans="1:7" s="22" customFormat="1" ht="22.5" customHeight="1">
      <c r="A8" s="19"/>
      <c r="B8" s="20">
        <v>200</v>
      </c>
      <c r="C8" s="19" t="s">
        <v>26</v>
      </c>
      <c r="D8" s="21">
        <f>SUM(D9:D11)</f>
        <v>837700</v>
      </c>
      <c r="E8" s="21">
        <f>SUM(E9:E11)</f>
        <v>765700</v>
      </c>
      <c r="F8" s="21">
        <f>SUM(F9:F11)</f>
        <v>765700</v>
      </c>
      <c r="G8" s="21">
        <f>SUM(G9:G11)</f>
        <v>0</v>
      </c>
    </row>
    <row r="9" spans="1:7" s="12" customFormat="1" ht="12.75">
      <c r="A9" s="10"/>
      <c r="B9" s="50">
        <v>220</v>
      </c>
      <c r="C9" s="49" t="s">
        <v>28</v>
      </c>
      <c r="D9" s="11">
        <v>0</v>
      </c>
      <c r="E9" s="11">
        <v>0</v>
      </c>
      <c r="F9" s="11">
        <v>0</v>
      </c>
      <c r="G9" s="11">
        <f>SUM(F9-E9)</f>
        <v>0</v>
      </c>
    </row>
    <row r="10" spans="1:8" s="12" customFormat="1" ht="12.75">
      <c r="A10" s="10"/>
      <c r="B10" s="50">
        <v>240</v>
      </c>
      <c r="C10" s="49" t="s">
        <v>27</v>
      </c>
      <c r="D10" s="11">
        <v>827700</v>
      </c>
      <c r="E10" s="11">
        <v>755700</v>
      </c>
      <c r="F10" s="11">
        <v>755700</v>
      </c>
      <c r="G10" s="11">
        <f>SUM(F10-E10)</f>
        <v>0</v>
      </c>
      <c r="H10" s="36"/>
    </row>
    <row r="11" spans="1:7" s="12" customFormat="1" ht="12.75">
      <c r="A11" s="10"/>
      <c r="B11" s="50">
        <v>290</v>
      </c>
      <c r="C11" s="49" t="s">
        <v>29</v>
      </c>
      <c r="D11" s="11">
        <v>10000</v>
      </c>
      <c r="E11" s="11">
        <v>10000</v>
      </c>
      <c r="F11" s="11">
        <v>10000</v>
      </c>
      <c r="G11" s="11">
        <f>SUM(F11-E11)</f>
        <v>0</v>
      </c>
    </row>
    <row r="12" spans="1:7" s="22" customFormat="1" ht="19.5" customHeight="1">
      <c r="A12" s="19"/>
      <c r="B12" s="20">
        <v>300</v>
      </c>
      <c r="C12" s="19" t="s">
        <v>31</v>
      </c>
      <c r="D12" s="21">
        <f>SUM(D13)</f>
        <v>2154043</v>
      </c>
      <c r="E12" s="21">
        <f>SUM(E13)</f>
        <v>2154043</v>
      </c>
      <c r="F12" s="21">
        <f>SUM(F13)</f>
        <v>2296043</v>
      </c>
      <c r="G12" s="21">
        <f>SUM(G13)</f>
        <v>142000</v>
      </c>
    </row>
    <row r="13" spans="1:7" s="12" customFormat="1" ht="12.75">
      <c r="A13" s="10"/>
      <c r="B13" s="14">
        <v>310</v>
      </c>
      <c r="C13" s="10" t="s">
        <v>30</v>
      </c>
      <c r="D13" s="11">
        <v>2154043</v>
      </c>
      <c r="E13" s="11">
        <v>2154043</v>
      </c>
      <c r="F13" s="11">
        <f>2154043+142000</f>
        <v>2296043</v>
      </c>
      <c r="G13" s="11">
        <f>SUM(F13-E13)</f>
        <v>142000</v>
      </c>
    </row>
    <row r="14" spans="1:7" s="22" customFormat="1" ht="32.25" customHeight="1">
      <c r="A14" s="19"/>
      <c r="B14" s="29">
        <v>400</v>
      </c>
      <c r="C14" s="28" t="s">
        <v>39</v>
      </c>
      <c r="D14" s="21">
        <f>SUM(D15,D16)</f>
        <v>1110000</v>
      </c>
      <c r="E14" s="21">
        <f>SUM(E15,E16)</f>
        <v>1863214</v>
      </c>
      <c r="F14" s="21">
        <f>SUM(F15,F16)</f>
        <v>1863214</v>
      </c>
      <c r="G14" s="21">
        <f>SUM(G15,G16)</f>
        <v>0</v>
      </c>
    </row>
    <row r="15" spans="1:8" s="12" customFormat="1" ht="12.75">
      <c r="A15" s="10"/>
      <c r="B15" s="50">
        <v>410</v>
      </c>
      <c r="C15" s="49" t="s">
        <v>32</v>
      </c>
      <c r="D15" s="11">
        <v>1100000</v>
      </c>
      <c r="E15" s="11">
        <v>1002000</v>
      </c>
      <c r="F15" s="11">
        <v>1002000</v>
      </c>
      <c r="G15" s="11">
        <f>SUM(F15-E15)</f>
        <v>0</v>
      </c>
      <c r="H15" s="36"/>
    </row>
    <row r="16" spans="1:7" s="12" customFormat="1" ht="12.75">
      <c r="A16" s="10"/>
      <c r="B16" s="50">
        <v>450</v>
      </c>
      <c r="C16" s="49" t="s">
        <v>33</v>
      </c>
      <c r="D16" s="11">
        <f>SUM(D17)</f>
        <v>10000</v>
      </c>
      <c r="E16" s="11">
        <f>SUM(E17)</f>
        <v>861214</v>
      </c>
      <c r="F16" s="11">
        <f>SUM(F17)</f>
        <v>861214</v>
      </c>
      <c r="G16" s="11">
        <f>SUM(G17)</f>
        <v>0</v>
      </c>
    </row>
    <row r="17" spans="1:7" s="12" customFormat="1" ht="12.75">
      <c r="A17" s="10"/>
      <c r="B17" s="50">
        <v>453</v>
      </c>
      <c r="C17" s="49" t="s">
        <v>34</v>
      </c>
      <c r="D17" s="11">
        <v>10000</v>
      </c>
      <c r="E17" s="11">
        <v>861214</v>
      </c>
      <c r="F17" s="11">
        <v>861214</v>
      </c>
      <c r="G17" s="11">
        <f>SUM(F17-E17)</f>
        <v>0</v>
      </c>
    </row>
    <row r="18" spans="1:7" ht="6.75" customHeight="1">
      <c r="A18" s="6"/>
      <c r="B18" s="13"/>
      <c r="C18" s="6"/>
      <c r="D18" s="7"/>
      <c r="E18" s="7"/>
      <c r="F18" s="7"/>
      <c r="G18" s="6"/>
    </row>
    <row r="19" spans="1:7" s="22" customFormat="1" ht="15">
      <c r="A19" s="19"/>
      <c r="B19" s="20"/>
      <c r="C19" s="23" t="s">
        <v>37</v>
      </c>
      <c r="D19" s="24">
        <f>SUM(D8,D12,D14)</f>
        <v>4101743</v>
      </c>
      <c r="E19" s="24">
        <f>SUM(E8,E12,E14)</f>
        <v>4782957</v>
      </c>
      <c r="F19" s="24">
        <f>SUM(F8,F12,F14)</f>
        <v>4924957</v>
      </c>
      <c r="G19" s="24">
        <f>SUM(G8,G12,G14)</f>
        <v>142000</v>
      </c>
    </row>
    <row r="20" spans="1:7" ht="6.75" customHeight="1" thickBot="1">
      <c r="A20" s="4"/>
      <c r="B20" s="17"/>
      <c r="C20" s="4"/>
      <c r="D20" s="8"/>
      <c r="E20" s="8"/>
      <c r="F20" s="8"/>
      <c r="G20" s="4"/>
    </row>
    <row r="21" spans="1:7" ht="12.75">
      <c r="A21" s="6"/>
      <c r="B21" s="13"/>
      <c r="C21" s="3" t="s">
        <v>22</v>
      </c>
      <c r="D21" s="7"/>
      <c r="E21" s="7"/>
      <c r="F21" s="7"/>
      <c r="G21" s="6"/>
    </row>
    <row r="22" spans="1:7" ht="12.75">
      <c r="A22" s="6"/>
      <c r="B22" s="13"/>
      <c r="C22" s="18" t="s">
        <v>24</v>
      </c>
      <c r="D22" s="7"/>
      <c r="E22" s="7"/>
      <c r="F22" s="7"/>
      <c r="G22" s="6"/>
    </row>
    <row r="23" spans="1:7" s="22" customFormat="1" ht="20.25" customHeight="1">
      <c r="A23" s="25" t="s">
        <v>5</v>
      </c>
      <c r="B23" s="25" t="s">
        <v>23</v>
      </c>
      <c r="C23" s="19" t="s">
        <v>7</v>
      </c>
      <c r="D23" s="21">
        <f>SUM(D24)</f>
        <v>10350</v>
      </c>
      <c r="E23" s="21">
        <f>SUM(E24)</f>
        <v>31002</v>
      </c>
      <c r="F23" s="21">
        <f>SUM(F24)</f>
        <v>31002</v>
      </c>
      <c r="G23" s="21">
        <f>SUM(G24)</f>
        <v>0</v>
      </c>
    </row>
    <row r="24" spans="1:7" s="12" customFormat="1" ht="12.75">
      <c r="A24" s="10"/>
      <c r="B24" s="14">
        <v>630</v>
      </c>
      <c r="C24" s="49" t="s">
        <v>6</v>
      </c>
      <c r="D24" s="11">
        <v>10350</v>
      </c>
      <c r="E24" s="11">
        <v>31002</v>
      </c>
      <c r="F24" s="11">
        <v>31002</v>
      </c>
      <c r="G24" s="11">
        <f>SUM(F24-E24)</f>
        <v>0</v>
      </c>
    </row>
    <row r="25" spans="1:7" s="22" customFormat="1" ht="14.25">
      <c r="A25" s="25" t="s">
        <v>8</v>
      </c>
      <c r="B25" s="25" t="s">
        <v>23</v>
      </c>
      <c r="C25" s="19" t="s">
        <v>7</v>
      </c>
      <c r="D25" s="21">
        <f>SUM(D26:D28)</f>
        <v>40334</v>
      </c>
      <c r="E25" s="21">
        <f>SUM(E26:E28)</f>
        <v>40896</v>
      </c>
      <c r="F25" s="21">
        <f>SUM(F26:F28)</f>
        <v>40896</v>
      </c>
      <c r="G25" s="21">
        <f>SUM(G26:G28)</f>
        <v>0</v>
      </c>
    </row>
    <row r="26" spans="1:7" s="12" customFormat="1" ht="12.75">
      <c r="A26" s="10"/>
      <c r="B26" s="50">
        <v>610</v>
      </c>
      <c r="C26" s="49" t="s">
        <v>9</v>
      </c>
      <c r="D26" s="11">
        <v>15544</v>
      </c>
      <c r="E26" s="11">
        <v>15544</v>
      </c>
      <c r="F26" s="11">
        <v>15544</v>
      </c>
      <c r="G26" s="11">
        <f>SUM(F26-E26)</f>
        <v>0</v>
      </c>
    </row>
    <row r="27" spans="1:7" s="12" customFormat="1" ht="12.75">
      <c r="A27" s="10"/>
      <c r="B27" s="50">
        <v>620</v>
      </c>
      <c r="C27" s="49" t="s">
        <v>10</v>
      </c>
      <c r="D27" s="11">
        <v>5744</v>
      </c>
      <c r="E27" s="11">
        <v>5744</v>
      </c>
      <c r="F27" s="11">
        <v>5744</v>
      </c>
      <c r="G27" s="11">
        <f>SUM(F27-E27)</f>
        <v>0</v>
      </c>
    </row>
    <row r="28" spans="1:7" s="12" customFormat="1" ht="12.75">
      <c r="A28" s="10"/>
      <c r="B28" s="50">
        <v>630</v>
      </c>
      <c r="C28" s="49" t="s">
        <v>11</v>
      </c>
      <c r="D28" s="11">
        <v>19046</v>
      </c>
      <c r="E28" s="11">
        <v>19608</v>
      </c>
      <c r="F28" s="11">
        <v>19608</v>
      </c>
      <c r="G28" s="11">
        <f>SUM(F28-E28)</f>
        <v>0</v>
      </c>
    </row>
    <row r="29" spans="1:7" s="22" customFormat="1" ht="21" customHeight="1">
      <c r="A29" s="19"/>
      <c r="B29" s="20"/>
      <c r="C29" s="26" t="s">
        <v>36</v>
      </c>
      <c r="D29" s="27">
        <f>SUM(D23,D25)</f>
        <v>50684</v>
      </c>
      <c r="E29" s="27">
        <f>SUM(E23,E25)</f>
        <v>71898</v>
      </c>
      <c r="F29" s="27">
        <f>SUM(F23,F25)</f>
        <v>71898</v>
      </c>
      <c r="G29" s="27">
        <f>SUM(G23,G25)</f>
        <v>0</v>
      </c>
    </row>
    <row r="30" spans="1:7" ht="7.5" customHeight="1">
      <c r="A30" s="6"/>
      <c r="B30" s="13"/>
      <c r="C30" s="6"/>
      <c r="D30" s="7"/>
      <c r="E30" s="7"/>
      <c r="F30" s="7"/>
      <c r="G30" s="6"/>
    </row>
    <row r="31" spans="1:7" s="22" customFormat="1" ht="19.5" customHeight="1">
      <c r="A31" s="25" t="s">
        <v>8</v>
      </c>
      <c r="B31" s="20">
        <v>700</v>
      </c>
      <c r="C31" s="19" t="s">
        <v>12</v>
      </c>
      <c r="D31" s="21">
        <f>SUM(D32:D33)</f>
        <v>25495</v>
      </c>
      <c r="E31" s="21">
        <f>SUM(E32:E33)</f>
        <v>25495</v>
      </c>
      <c r="F31" s="21">
        <f>SUM(F32:F33)</f>
        <v>25495</v>
      </c>
      <c r="G31" s="21">
        <f>SUM(G32:G33)</f>
        <v>0</v>
      </c>
    </row>
    <row r="32" spans="1:7" s="12" customFormat="1" ht="12.75">
      <c r="A32" s="10"/>
      <c r="B32" s="50">
        <v>710</v>
      </c>
      <c r="C32" s="49" t="s">
        <v>13</v>
      </c>
      <c r="D32" s="11">
        <v>12495</v>
      </c>
      <c r="E32" s="11">
        <v>12495</v>
      </c>
      <c r="F32" s="11">
        <v>12495</v>
      </c>
      <c r="G32" s="11">
        <f>SUM(F32-E32)</f>
        <v>0</v>
      </c>
    </row>
    <row r="33" spans="1:7" s="12" customFormat="1" ht="12.75">
      <c r="A33" s="10"/>
      <c r="B33" s="50">
        <v>720</v>
      </c>
      <c r="C33" s="49" t="s">
        <v>14</v>
      </c>
      <c r="D33" s="11">
        <v>13000</v>
      </c>
      <c r="E33" s="11">
        <v>13000</v>
      </c>
      <c r="F33" s="11">
        <v>13000</v>
      </c>
      <c r="G33" s="11">
        <f>SUM(F33-E33)</f>
        <v>0</v>
      </c>
    </row>
    <row r="34" spans="1:7" ht="12.75">
      <c r="A34" s="6"/>
      <c r="B34" s="13"/>
      <c r="C34" s="6"/>
      <c r="D34" s="7"/>
      <c r="E34" s="7"/>
      <c r="F34" s="7"/>
      <c r="G34" s="6"/>
    </row>
    <row r="35" spans="1:7" s="22" customFormat="1" ht="16.5" customHeight="1">
      <c r="A35" s="25" t="s">
        <v>8</v>
      </c>
      <c r="B35" s="20">
        <v>800</v>
      </c>
      <c r="C35" s="19" t="s">
        <v>15</v>
      </c>
      <c r="D35" s="21">
        <f>SUM(D36)</f>
        <v>4015564</v>
      </c>
      <c r="E35" s="21">
        <f>SUM(E36)</f>
        <v>4675564</v>
      </c>
      <c r="F35" s="21">
        <f>SUM(F36)</f>
        <v>4817564</v>
      </c>
      <c r="G35" s="21">
        <f>SUM(G36)</f>
        <v>142000</v>
      </c>
    </row>
    <row r="36" spans="1:7" s="12" customFormat="1" ht="12.75">
      <c r="A36" s="10"/>
      <c r="B36" s="50">
        <v>810</v>
      </c>
      <c r="C36" s="49" t="s">
        <v>16</v>
      </c>
      <c r="D36" s="11">
        <v>4015564</v>
      </c>
      <c r="E36" s="11">
        <v>4675564</v>
      </c>
      <c r="F36" s="11">
        <f>4675564+142000</f>
        <v>4817564</v>
      </c>
      <c r="G36" s="11">
        <f>SUM(F36-E36)</f>
        <v>142000</v>
      </c>
    </row>
    <row r="37" spans="1:7" ht="9" customHeight="1">
      <c r="A37" s="6"/>
      <c r="B37" s="13"/>
      <c r="C37" s="6"/>
      <c r="D37" s="7"/>
      <c r="E37" s="7"/>
      <c r="F37" s="7"/>
      <c r="G37" s="6"/>
    </row>
    <row r="38" spans="1:7" s="22" customFormat="1" ht="15">
      <c r="A38" s="19"/>
      <c r="B38" s="20"/>
      <c r="C38" s="23" t="s">
        <v>35</v>
      </c>
      <c r="D38" s="24">
        <f>SUM(D31,D35)</f>
        <v>4041059</v>
      </c>
      <c r="E38" s="24">
        <f>SUM(E31,E35)</f>
        <v>4701059</v>
      </c>
      <c r="F38" s="24">
        <f>SUM(F31,F35)</f>
        <v>4843059</v>
      </c>
      <c r="G38" s="24">
        <f>SUM(G31,G35)</f>
        <v>142000</v>
      </c>
    </row>
    <row r="39" spans="1:7" ht="8.25" customHeight="1">
      <c r="A39" s="6"/>
      <c r="B39" s="13"/>
      <c r="C39" s="6"/>
      <c r="D39" s="7"/>
      <c r="E39" s="7"/>
      <c r="F39" s="7"/>
      <c r="G39" s="6"/>
    </row>
    <row r="40" spans="1:7" s="22" customFormat="1" ht="15.75" thickBot="1">
      <c r="A40" s="19"/>
      <c r="B40" s="20"/>
      <c r="C40" s="23" t="s">
        <v>25</v>
      </c>
      <c r="D40" s="24">
        <f>SUM(D29,D38)</f>
        <v>4091743</v>
      </c>
      <c r="E40" s="24">
        <f>SUM(E29,E38)</f>
        <v>4772957</v>
      </c>
      <c r="F40" s="24">
        <f>SUM(F29,F38)</f>
        <v>4914957</v>
      </c>
      <c r="G40" s="37">
        <f>SUM(G29,G38)</f>
        <v>142000</v>
      </c>
    </row>
    <row r="41" spans="1:7" s="34" customFormat="1" ht="24" customHeight="1" thickBot="1">
      <c r="A41" s="30" t="s">
        <v>17</v>
      </c>
      <c r="B41" s="31"/>
      <c r="C41" s="32"/>
      <c r="D41" s="33">
        <f>SUM(D19-D40)</f>
        <v>10000</v>
      </c>
      <c r="E41" s="33">
        <f>SUM(E19-E40)</f>
        <v>10000</v>
      </c>
      <c r="F41" s="35">
        <f>(F19-F40)</f>
        <v>10000</v>
      </c>
      <c r="G41" s="35">
        <f>(G19-G40)</f>
        <v>0</v>
      </c>
    </row>
    <row r="43" spans="1:6" ht="15">
      <c r="A43" s="38" t="s">
        <v>42</v>
      </c>
      <c r="B43" s="39"/>
      <c r="C43" s="38"/>
      <c r="D43" s="38"/>
      <c r="E43" s="38"/>
      <c r="F43" s="38"/>
    </row>
    <row r="44" spans="1:6" ht="15">
      <c r="A44" s="38" t="s">
        <v>43</v>
      </c>
      <c r="B44" s="55" t="s">
        <v>44</v>
      </c>
      <c r="C44" s="56"/>
      <c r="D44" s="38"/>
      <c r="E44" s="38"/>
      <c r="F44" s="38"/>
    </row>
    <row r="45" spans="1:7" ht="15">
      <c r="A45" s="38" t="s">
        <v>45</v>
      </c>
      <c r="B45" s="57" t="s">
        <v>46</v>
      </c>
      <c r="C45" s="57"/>
      <c r="D45" s="40">
        <f>D40</f>
        <v>4091743</v>
      </c>
      <c r="E45" s="40">
        <f>E40</f>
        <v>4772957</v>
      </c>
      <c r="F45" s="40">
        <f>F40</f>
        <v>4914957</v>
      </c>
      <c r="G45" s="40">
        <f>F45-E45</f>
        <v>142000</v>
      </c>
    </row>
    <row r="46" spans="1:7" ht="12.75">
      <c r="A46" t="s">
        <v>47</v>
      </c>
      <c r="B46" s="54" t="s">
        <v>48</v>
      </c>
      <c r="C46" s="54"/>
      <c r="D46" s="41">
        <f>D45-D47-D48</f>
        <v>3291743</v>
      </c>
      <c r="E46" s="41">
        <f>E45-E47-E48</f>
        <v>3972957</v>
      </c>
      <c r="F46" s="41">
        <f>F45-F47-F48</f>
        <v>4114957</v>
      </c>
      <c r="G46" s="41">
        <f>F46-E46</f>
        <v>142000</v>
      </c>
    </row>
    <row r="47" spans="1:7" ht="12.75">
      <c r="A47" t="s">
        <v>49</v>
      </c>
      <c r="B47" s="54" t="s">
        <v>50</v>
      </c>
      <c r="C47" s="54"/>
      <c r="D47" s="41">
        <v>750000</v>
      </c>
      <c r="E47" s="41">
        <v>750000</v>
      </c>
      <c r="F47" s="41">
        <v>750000</v>
      </c>
      <c r="G47" s="41">
        <f>F47-E47</f>
        <v>0</v>
      </c>
    </row>
    <row r="48" spans="1:7" ht="12.75">
      <c r="A48" t="s">
        <v>51</v>
      </c>
      <c r="B48" s="54" t="s">
        <v>52</v>
      </c>
      <c r="C48" s="54"/>
      <c r="D48" s="41">
        <v>50000</v>
      </c>
      <c r="E48" s="41">
        <v>50000</v>
      </c>
      <c r="F48" s="41">
        <v>50000</v>
      </c>
      <c r="G48" s="41">
        <f>F48-E48</f>
        <v>0</v>
      </c>
    </row>
  </sheetData>
  <mergeCells count="5">
    <mergeCell ref="B48:C48"/>
    <mergeCell ref="B44:C44"/>
    <mergeCell ref="B45:C45"/>
    <mergeCell ref="B46:C46"/>
    <mergeCell ref="B47:C4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&amp;RPríloha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ŠFRB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hausknecht</dc:creator>
  <cp:keywords/>
  <dc:description/>
  <cp:lastModifiedBy>hlavacova</cp:lastModifiedBy>
  <cp:lastPrinted>2008-11-10T07:32:29Z</cp:lastPrinted>
  <dcterms:created xsi:type="dcterms:W3CDTF">2008-06-04T06:25:41Z</dcterms:created>
  <dcterms:modified xsi:type="dcterms:W3CDTF">2008-11-11T11:31:37Z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