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<sst xmlns="http://schemas.openxmlformats.org/spreadsheetml/2006/main" count="65" uniqueCount="57">
  <si>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Príloha č. 5</t>
  </si>
  <si>
    <t>Financovanie vývozných a dovozných úverov</t>
  </si>
  <si>
    <t xml:space="preserve">AKTÍVA (v tis. Sk) </t>
  </si>
  <si>
    <t>Rozpočet</t>
  </si>
  <si>
    <t>Skutočnosť</t>
  </si>
  <si>
    <t>k 30.6.2000</t>
  </si>
  <si>
    <t>k 31.12.2000</t>
  </si>
  <si>
    <t>Účty v bankách</t>
  </si>
  <si>
    <t>Pohľadávky voči bankám z poskytnutých refinančných úverov</t>
  </si>
  <si>
    <t>Pohľadávky z poskytnutých eskontných úverov bankám</t>
  </si>
  <si>
    <t>Klasifikované úvery voči bankám</t>
  </si>
  <si>
    <t>x</t>
  </si>
  <si>
    <t>Opravné položky</t>
  </si>
  <si>
    <t>Termínované vklady v bankách</t>
  </si>
  <si>
    <t>Pohľadávky z poskytnutých úverov na obchodné pohľadávky vývozu klienta - dlhodobého,strednod.,krátkod. charakteru</t>
  </si>
  <si>
    <t>Pohľadávky z poskytnutých úverov na obchodné záväzky dovozu klienta - dlhodobého,strednod., krátkod. charakteru</t>
  </si>
  <si>
    <t>Pohľadávky z poskytnutého úveru na eskont zmenky</t>
  </si>
  <si>
    <t>Ostatné pohľadávky voči klientom</t>
  </si>
  <si>
    <t>Klasifikované pohľadávky</t>
  </si>
  <si>
    <t>Nárok na prídel do fondu financovania vývoz. úverov</t>
  </si>
  <si>
    <t>Nárok na prídel do fondu na vyrovnávanie ekon. rozdielov z operácií na fin. trhoch</t>
  </si>
  <si>
    <t>Aktíva spolu</t>
  </si>
  <si>
    <t>PASÍVA (v tis. Sk)</t>
  </si>
  <si>
    <t>Záväzky voči bankám</t>
  </si>
  <si>
    <t>Záväzky z iných hodnôt</t>
  </si>
  <si>
    <t>Záväzky z cenných papierov</t>
  </si>
  <si>
    <t>Fond na vyrovnávanie ekon. rozdielov z operácií na fin. trhoch</t>
  </si>
  <si>
    <t>Fond na financovanie vývozných úverov</t>
  </si>
  <si>
    <t>Dovozný fond na financovanie dovozných úverov</t>
  </si>
  <si>
    <t>Záručný fond</t>
  </si>
  <si>
    <t>Ostatné účelové finančné fondy</t>
  </si>
  <si>
    <t>Rezervy</t>
  </si>
  <si>
    <t>Pasíva spolu</t>
  </si>
  <si>
    <t>NÁKLADY (v tis. Sk)</t>
  </si>
  <si>
    <t>Rozpočet na</t>
  </si>
  <si>
    <t>rok 2000</t>
  </si>
  <si>
    <t>za rok 2000</t>
  </si>
  <si>
    <t>Náklady na pokladničné a medzibankové operácie</t>
  </si>
  <si>
    <t>Náklady na operácie s klientami</t>
  </si>
  <si>
    <t>Prevádzkové náklady</t>
  </si>
  <si>
    <t xml:space="preserve">   z toho náklady na zamestnancov</t>
  </si>
  <si>
    <t xml:space="preserve">             spotreba kancelárskych potrieb</t>
  </si>
  <si>
    <t xml:space="preserve">             spotreba pohonných hmôt</t>
  </si>
  <si>
    <t xml:space="preserve">             služby telekomunikácií - mobilné telefóny</t>
  </si>
  <si>
    <t xml:space="preserve">             semináre, školenia</t>
  </si>
  <si>
    <t xml:space="preserve">             preklady a tlmočenie</t>
  </si>
  <si>
    <t xml:space="preserve">             cestovné</t>
  </si>
  <si>
    <t>Tvorba rezerv a opravných položiek</t>
  </si>
  <si>
    <t>z toho: tvorba rezerv</t>
  </si>
  <si>
    <t xml:space="preserve">           tvorba opravných položiek</t>
  </si>
  <si>
    <t>Náklady spolu</t>
  </si>
  <si>
    <t>VÝNOSY (v tis. Sk)</t>
  </si>
  <si>
    <t>Výnosy z bankovej činnosti (úverové aktivity)</t>
  </si>
  <si>
    <t>Použitie rezerv a opravných položiek</t>
  </si>
  <si>
    <t>Výnosy spolu</t>
  </si>
  <si>
    <t>z toho: použitie rezerv</t>
  </si>
  <si>
    <t xml:space="preserve">            použitie opravných položiek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</si>
</sst>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2"/>
      <name val="AT*Switzerland"/>
      <family val="0"/>
    </font>
    <font>
      <sz val="10"/>
      <name val="AT*Switzerland"/>
      <family val="0"/>
    </font>
    <font>
      <sz val="14"/>
      <name val="AT*Switzerland"/>
      <family val="0"/>
    </font>
    <font>
      <b/>
      <sz val="14"/>
      <name val="AT*Switzerland"/>
      <family val="0"/>
    </font>
    <font>
      <b/>
      <sz val="12"/>
      <name val="AT*Switzerland"/>
      <family val="0"/>
    </font>
    <font>
      <b/>
      <sz val="10"/>
      <name val="AT*Switzerland"/>
      <family val="0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" borderId="2" xfId="0" applyFont="1" applyFill="1" applyBorder="1" applyAlignment="1">
      <alignment horizontal="left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2" borderId="3" xfId="0" applyFont="1" applyFill="1" applyBorder="1" applyAlignment="1">
      <alignment vertical="center"/>
    </xf>
    <xf numFmtId="0" fontId="1" fillId="2" borderId="12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3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2" borderId="1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49" fontId="1" fillId="2" borderId="9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3" fontId="1" fillId="4" borderId="5" xfId="0" applyNumberFormat="1" applyFont="1" applyFill="1" applyBorder="1" applyAlignment="1">
      <alignment vertical="center"/>
    </xf>
    <xf numFmtId="0" fontId="0" fillId="4" borderId="0" xfId="0" applyFill="1" applyAlignment="1">
      <alignment/>
    </xf>
    <xf numFmtId="3" fontId="1" fillId="4" borderId="18" xfId="0" applyNumberFormat="1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1" sqref="A1:IV16384"/>
    </sheetView>
  </sheetViews>
  <sheetFormatPr defaultColWidth="8.796875" defaultRowHeight="15"/>
  <cols>
    <col min="1" max="1" width="43.796875" style="0" customWidth="1"/>
    <col min="2" max="2" width="9.8984375" style="0" customWidth="1"/>
    <col min="3" max="3" width="0.1015625" style="0" hidden="1" customWidth="1"/>
    <col min="4" max="4" width="10.69921875" style="0" customWidth="1"/>
  </cols>
  <sheetData>
    <row r="1" spans="1:4" ht="24" customHeight="1">
      <c r="A1" s="1"/>
      <c r="D1" s="2" t="s">
        <v>0</v>
      </c>
    </row>
    <row r="2" spans="1:4" ht="24.75" customHeight="1">
      <c r="A2" s="3" t="s">
        <v>1</v>
      </c>
      <c r="B2" s="3"/>
      <c r="C2" s="3"/>
      <c r="D2" s="3"/>
    </row>
    <row r="3" spans="1:4" ht="16.5" thickBot="1">
      <c r="A3" s="1"/>
      <c r="D3" s="4"/>
    </row>
    <row r="4" spans="1:5" ht="16.5" customHeight="1">
      <c r="A4" s="5" t="s">
        <v>2</v>
      </c>
      <c r="B4" s="6" t="s">
        <v>3</v>
      </c>
      <c r="C4" s="6" t="s">
        <v>4</v>
      </c>
      <c r="D4" s="6" t="s">
        <v>4</v>
      </c>
      <c r="E4" s="7"/>
    </row>
    <row r="5" spans="1:5" ht="16.5" customHeight="1" thickBot="1">
      <c r="A5" s="8"/>
      <c r="B5" s="9">
        <v>36891</v>
      </c>
      <c r="C5" s="9" t="s">
        <v>5</v>
      </c>
      <c r="D5" s="9" t="s">
        <v>6</v>
      </c>
      <c r="E5" s="7"/>
    </row>
    <row r="6" spans="1:5" ht="18" customHeight="1" hidden="1">
      <c r="A6" s="10" t="s">
        <v>7</v>
      </c>
      <c r="B6" s="11">
        <v>0</v>
      </c>
      <c r="C6" s="11">
        <v>21</v>
      </c>
      <c r="D6" s="11">
        <v>0</v>
      </c>
      <c r="E6" s="7"/>
    </row>
    <row r="7" spans="1:5" ht="18" customHeight="1">
      <c r="A7" s="12" t="s">
        <v>8</v>
      </c>
      <c r="B7" s="13">
        <v>2597000</v>
      </c>
      <c r="C7" s="13">
        <v>1721400</v>
      </c>
      <c r="D7" s="13">
        <v>2227730</v>
      </c>
      <c r="E7" s="7"/>
    </row>
    <row r="8" spans="1:5" ht="18" customHeight="1">
      <c r="A8" s="12" t="s">
        <v>9</v>
      </c>
      <c r="B8" s="13">
        <v>455000</v>
      </c>
      <c r="C8" s="13">
        <v>35036</v>
      </c>
      <c r="D8" s="13">
        <v>25750</v>
      </c>
      <c r="E8" s="7"/>
    </row>
    <row r="9" spans="1:5" ht="18" customHeight="1">
      <c r="A9" s="14" t="s">
        <v>10</v>
      </c>
      <c r="B9" s="15" t="s">
        <v>11</v>
      </c>
      <c r="C9" s="13">
        <v>5665</v>
      </c>
      <c r="D9" s="13">
        <v>0</v>
      </c>
      <c r="E9" s="7"/>
    </row>
    <row r="10" spans="1:5" ht="18" customHeight="1">
      <c r="A10" s="14" t="s">
        <v>12</v>
      </c>
      <c r="B10" s="13">
        <v>-21000</v>
      </c>
      <c r="C10" s="13">
        <v>-5665</v>
      </c>
      <c r="D10" s="13">
        <v>0</v>
      </c>
      <c r="E10" s="7"/>
    </row>
    <row r="11" spans="1:5" ht="18" customHeight="1" hidden="1">
      <c r="A11" s="16" t="s">
        <v>13</v>
      </c>
      <c r="B11" s="17">
        <v>0</v>
      </c>
      <c r="C11" s="17">
        <v>1436678</v>
      </c>
      <c r="D11" s="17">
        <v>0</v>
      </c>
      <c r="E11" s="7"/>
    </row>
    <row r="12" spans="1:5" ht="30" customHeight="1">
      <c r="A12" s="12" t="s">
        <v>14</v>
      </c>
      <c r="B12" s="13">
        <v>115000</v>
      </c>
      <c r="C12" s="13">
        <v>33408</v>
      </c>
      <c r="D12" s="13">
        <v>29408</v>
      </c>
      <c r="E12" s="7"/>
    </row>
    <row r="13" spans="1:5" ht="30" customHeight="1">
      <c r="A13" s="12" t="s">
        <v>15</v>
      </c>
      <c r="B13" s="13">
        <v>35000</v>
      </c>
      <c r="C13" s="13">
        <v>34340</v>
      </c>
      <c r="D13" s="13">
        <v>0</v>
      </c>
      <c r="E13" s="7"/>
    </row>
    <row r="14" spans="1:5" ht="18" customHeight="1">
      <c r="A14" s="12" t="s">
        <v>16</v>
      </c>
      <c r="B14" s="13">
        <v>0</v>
      </c>
      <c r="C14" s="13">
        <v>21325</v>
      </c>
      <c r="D14" s="13">
        <v>30480</v>
      </c>
      <c r="E14" s="7"/>
    </row>
    <row r="15" spans="1:5" ht="18" customHeight="1">
      <c r="A15" s="14" t="s">
        <v>17</v>
      </c>
      <c r="B15" s="13">
        <v>0</v>
      </c>
      <c r="C15" s="13">
        <v>0</v>
      </c>
      <c r="D15" s="13">
        <v>0</v>
      </c>
      <c r="E15" s="7"/>
    </row>
    <row r="16" spans="1:5" ht="18" customHeight="1">
      <c r="A16" s="14" t="s">
        <v>18</v>
      </c>
      <c r="B16" s="15" t="s">
        <v>11</v>
      </c>
      <c r="C16" s="13">
        <v>58338</v>
      </c>
      <c r="D16" s="13">
        <v>56098</v>
      </c>
      <c r="E16" s="7"/>
    </row>
    <row r="17" spans="1:5" ht="18" customHeight="1">
      <c r="A17" s="14" t="s">
        <v>12</v>
      </c>
      <c r="B17" s="13">
        <v>-49873</v>
      </c>
      <c r="C17" s="13">
        <v>-51641</v>
      </c>
      <c r="D17" s="13">
        <v>-51877</v>
      </c>
      <c r="E17" s="7"/>
    </row>
    <row r="18" spans="1:5" ht="18" customHeight="1">
      <c r="A18" s="14" t="s">
        <v>19</v>
      </c>
      <c r="B18" s="13">
        <v>0</v>
      </c>
      <c r="C18" s="13"/>
      <c r="D18" s="13">
        <v>0</v>
      </c>
      <c r="E18" s="7"/>
    </row>
    <row r="19" spans="1:5" ht="27" customHeight="1" thickBot="1">
      <c r="A19" s="18" t="s">
        <v>20</v>
      </c>
      <c r="B19" s="19">
        <v>0</v>
      </c>
      <c r="C19" s="19">
        <v>0</v>
      </c>
      <c r="D19" s="19">
        <v>0</v>
      </c>
      <c r="E19" s="7"/>
    </row>
    <row r="20" spans="1:5" s="22" customFormat="1" ht="16.5" hidden="1" thickBot="1">
      <c r="A20" s="20" t="s">
        <v>21</v>
      </c>
      <c r="B20" s="21" t="e">
        <f>B6+#REF!+B8+B9+#REF!+B12+B13+B15+B19+#REF!</f>
        <v>#REF!</v>
      </c>
      <c r="C20" s="21"/>
      <c r="D20" s="21"/>
      <c r="E20" s="7"/>
    </row>
    <row r="21" spans="1:5" s="26" customFormat="1" ht="16.5" thickBot="1">
      <c r="A21" s="23"/>
      <c r="B21" s="24"/>
      <c r="C21" s="24"/>
      <c r="D21" s="24"/>
      <c r="E21" s="25"/>
    </row>
    <row r="22" spans="1:5" s="29" customFormat="1" ht="27" customHeight="1" thickBot="1">
      <c r="A22" s="27" t="s">
        <v>22</v>
      </c>
      <c r="B22" s="28"/>
      <c r="C22" s="28"/>
      <c r="D22" s="28"/>
      <c r="E22" s="7"/>
    </row>
    <row r="23" spans="1:5" ht="18" customHeight="1">
      <c r="A23" s="30" t="s">
        <v>23</v>
      </c>
      <c r="B23" s="31">
        <v>0</v>
      </c>
      <c r="C23" s="31">
        <v>0</v>
      </c>
      <c r="D23" s="31">
        <v>0</v>
      </c>
      <c r="E23" s="7"/>
    </row>
    <row r="24" spans="1:5" ht="18" customHeight="1">
      <c r="A24" s="32" t="s">
        <v>24</v>
      </c>
      <c r="B24" s="33">
        <v>0</v>
      </c>
      <c r="C24" s="33">
        <v>0</v>
      </c>
      <c r="D24" s="33">
        <v>0</v>
      </c>
      <c r="E24" s="7"/>
    </row>
    <row r="25" spans="1:5" ht="15.75" hidden="1">
      <c r="A25" s="14" t="s">
        <v>25</v>
      </c>
      <c r="B25" s="13">
        <v>0</v>
      </c>
      <c r="C25" s="13"/>
      <c r="D25" s="13">
        <v>111890</v>
      </c>
      <c r="E25" s="7"/>
    </row>
    <row r="26" spans="1:5" ht="18" customHeight="1">
      <c r="A26" s="12" t="s">
        <v>26</v>
      </c>
      <c r="B26" s="13">
        <v>145777</v>
      </c>
      <c r="C26" s="13">
        <v>145777</v>
      </c>
      <c r="D26" s="13">
        <v>145777</v>
      </c>
      <c r="E26" s="7"/>
    </row>
    <row r="27" spans="1:5" ht="18" customHeight="1">
      <c r="A27" s="16" t="s">
        <v>27</v>
      </c>
      <c r="B27" s="17">
        <v>500000</v>
      </c>
      <c r="C27" s="17">
        <v>250000</v>
      </c>
      <c r="D27" s="17">
        <v>500000</v>
      </c>
      <c r="E27" s="7"/>
    </row>
    <row r="28" spans="1:5" ht="18" customHeight="1">
      <c r="A28" s="12" t="s">
        <v>28</v>
      </c>
      <c r="B28" s="13">
        <v>190000</v>
      </c>
      <c r="C28" s="13">
        <v>219690</v>
      </c>
      <c r="D28" s="15" t="s">
        <v>11</v>
      </c>
      <c r="E28" s="7"/>
    </row>
    <row r="29" spans="1:5" ht="18" customHeight="1">
      <c r="A29" s="14" t="s">
        <v>29</v>
      </c>
      <c r="B29" s="13">
        <v>302000</v>
      </c>
      <c r="C29" s="13">
        <v>364500</v>
      </c>
      <c r="D29" s="13">
        <v>588730</v>
      </c>
      <c r="E29" s="7"/>
    </row>
    <row r="30" spans="1:5" ht="15.75" hidden="1">
      <c r="A30" s="14" t="s">
        <v>30</v>
      </c>
      <c r="B30" s="13">
        <v>4931</v>
      </c>
      <c r="C30" s="13"/>
      <c r="D30" s="13">
        <v>0</v>
      </c>
      <c r="E30" s="7"/>
    </row>
    <row r="31" spans="1:5" ht="18" customHeight="1" thickBot="1">
      <c r="A31" s="34" t="s">
        <v>31</v>
      </c>
      <c r="B31" s="35">
        <v>16056</v>
      </c>
      <c r="C31" s="35">
        <v>8433</v>
      </c>
      <c r="D31" s="35">
        <f>8433+6147</f>
        <v>14580</v>
      </c>
      <c r="E31" s="7"/>
    </row>
    <row r="32" spans="1:5" s="22" customFormat="1" ht="16.5" hidden="1" thickBot="1">
      <c r="A32" s="36" t="s">
        <v>32</v>
      </c>
      <c r="B32" s="37" t="e">
        <f>B24+B25+B27+#REF!+B28+B29+B31</f>
        <v>#REF!</v>
      </c>
      <c r="C32" s="37"/>
      <c r="E32" s="7"/>
    </row>
    <row r="33" spans="1:3" s="7" customFormat="1" ht="16.5" thickBot="1">
      <c r="A33" s="38"/>
      <c r="B33" s="39"/>
      <c r="C33" s="39"/>
    </row>
    <row r="34" spans="1:5" s="26" customFormat="1" ht="16.5" customHeight="1">
      <c r="A34" s="5" t="s">
        <v>33</v>
      </c>
      <c r="B34" s="6" t="s">
        <v>34</v>
      </c>
      <c r="C34" s="6" t="s">
        <v>4</v>
      </c>
      <c r="D34" s="6" t="s">
        <v>4</v>
      </c>
      <c r="E34" s="25"/>
    </row>
    <row r="35" spans="1:5" s="29" customFormat="1" ht="16.5" customHeight="1" thickBot="1">
      <c r="A35" s="8"/>
      <c r="B35" s="9" t="s">
        <v>35</v>
      </c>
      <c r="C35" s="9" t="s">
        <v>5</v>
      </c>
      <c r="D35" s="9" t="s">
        <v>36</v>
      </c>
      <c r="E35" s="7"/>
    </row>
    <row r="36" spans="1:4" s="7" customFormat="1" ht="18" customHeight="1">
      <c r="A36" s="40" t="s">
        <v>37</v>
      </c>
      <c r="B36" s="41">
        <v>0</v>
      </c>
      <c r="C36" s="41">
        <v>229</v>
      </c>
      <c r="D36" s="41">
        <f>181.161+73.472</f>
        <v>254.63299999999998</v>
      </c>
    </row>
    <row r="37" spans="1:5" ht="18" customHeight="1">
      <c r="A37" s="14" t="s">
        <v>38</v>
      </c>
      <c r="B37" s="13">
        <v>0</v>
      </c>
      <c r="C37" s="13">
        <v>0</v>
      </c>
      <c r="D37" s="13">
        <v>0</v>
      </c>
      <c r="E37" s="7"/>
    </row>
    <row r="38" spans="1:5" ht="15.75" hidden="1">
      <c r="A38" s="14" t="s">
        <v>39</v>
      </c>
      <c r="B38" s="13"/>
      <c r="C38" s="13"/>
      <c r="D38" s="13"/>
      <c r="E38" s="7"/>
    </row>
    <row r="39" spans="1:5" ht="15.75" hidden="1">
      <c r="A39" s="14" t="s">
        <v>40</v>
      </c>
      <c r="B39" s="13">
        <v>18510</v>
      </c>
      <c r="C39" s="13"/>
      <c r="D39" s="13"/>
      <c r="E39" s="7"/>
    </row>
    <row r="40" spans="1:5" ht="15.75" hidden="1">
      <c r="A40" s="14" t="s">
        <v>41</v>
      </c>
      <c r="B40" s="13"/>
      <c r="C40" s="13"/>
      <c r="D40" s="13"/>
      <c r="E40" s="7"/>
    </row>
    <row r="41" spans="1:5" ht="15.75" hidden="1">
      <c r="A41" s="14" t="s">
        <v>42</v>
      </c>
      <c r="B41" s="13"/>
      <c r="C41" s="13"/>
      <c r="D41" s="13"/>
      <c r="E41" s="7"/>
    </row>
    <row r="42" spans="1:5" ht="15.75" hidden="1">
      <c r="A42" s="14" t="s">
        <v>43</v>
      </c>
      <c r="B42" s="13"/>
      <c r="C42" s="13"/>
      <c r="D42" s="13"/>
      <c r="E42" s="7"/>
    </row>
    <row r="43" spans="1:5" ht="15.75" hidden="1">
      <c r="A43" s="14" t="s">
        <v>44</v>
      </c>
      <c r="B43" s="13">
        <f>2000*(37/119)</f>
        <v>621.8487394957983</v>
      </c>
      <c r="C43" s="13"/>
      <c r="D43" s="13"/>
      <c r="E43" s="7"/>
    </row>
    <row r="44" spans="1:5" ht="15.75" hidden="1">
      <c r="A44" s="14" t="s">
        <v>45</v>
      </c>
      <c r="B44" s="13"/>
      <c r="C44" s="13"/>
      <c r="D44" s="13"/>
      <c r="E44" s="7"/>
    </row>
    <row r="45" spans="1:5" ht="15.75" hidden="1">
      <c r="A45" s="16" t="s">
        <v>46</v>
      </c>
      <c r="B45" s="33"/>
      <c r="C45" s="33"/>
      <c r="D45" s="33"/>
      <c r="E45" s="7"/>
    </row>
    <row r="46" spans="1:5" ht="18" customHeight="1">
      <c r="A46" s="14" t="s">
        <v>47</v>
      </c>
      <c r="B46" s="13">
        <f>B47+B48</f>
        <v>27000</v>
      </c>
      <c r="C46" s="13">
        <f>C47+C48</f>
        <v>56640</v>
      </c>
      <c r="D46" s="13">
        <f>D47+D48</f>
        <v>59924</v>
      </c>
      <c r="E46" s="7"/>
    </row>
    <row r="47" spans="1:5" ht="18" customHeight="1">
      <c r="A47" s="14" t="s">
        <v>48</v>
      </c>
      <c r="B47" s="13">
        <v>6000</v>
      </c>
      <c r="C47" s="13">
        <v>0</v>
      </c>
      <c r="D47" s="13">
        <v>6208</v>
      </c>
      <c r="E47" s="7"/>
    </row>
    <row r="48" spans="1:5" ht="18" customHeight="1" thickBot="1">
      <c r="A48" s="42" t="s">
        <v>49</v>
      </c>
      <c r="B48" s="43">
        <v>21000</v>
      </c>
      <c r="C48" s="43">
        <v>56640</v>
      </c>
      <c r="D48" s="43">
        <v>53716</v>
      </c>
      <c r="E48" s="7"/>
    </row>
    <row r="49" spans="1:5" s="22" customFormat="1" ht="16.5" hidden="1" thickBot="1">
      <c r="A49" s="44" t="s">
        <v>50</v>
      </c>
      <c r="B49" s="21" t="e">
        <f>#REF!+B37+B46</f>
        <v>#REF!</v>
      </c>
      <c r="C49" s="21"/>
      <c r="D49" s="21"/>
      <c r="E49" s="7"/>
    </row>
    <row r="50" spans="1:5" ht="16.5" thickBot="1">
      <c r="A50" s="23"/>
      <c r="B50" s="24"/>
      <c r="C50" s="24"/>
      <c r="D50" s="24"/>
      <c r="E50" s="7"/>
    </row>
    <row r="51" spans="1:5" s="29" customFormat="1" ht="23.25" customHeight="1" thickBot="1">
      <c r="A51" s="27" t="s">
        <v>51</v>
      </c>
      <c r="B51" s="28"/>
      <c r="C51" s="28"/>
      <c r="D51" s="28"/>
      <c r="E51" s="7"/>
    </row>
    <row r="52" spans="1:5" ht="18" customHeight="1">
      <c r="A52" s="45" t="s">
        <v>52</v>
      </c>
      <c r="B52" s="11">
        <v>236729</v>
      </c>
      <c r="C52" s="11">
        <v>78669</v>
      </c>
      <c r="D52" s="11">
        <v>155682</v>
      </c>
      <c r="E52" s="7"/>
    </row>
    <row r="53" spans="1:5" ht="18" customHeight="1">
      <c r="A53" s="14" t="s">
        <v>53</v>
      </c>
      <c r="B53" s="13">
        <f>B55+B56</f>
        <v>0</v>
      </c>
      <c r="C53" s="13">
        <f>C55+C56</f>
        <v>55784</v>
      </c>
      <c r="D53" s="13">
        <f>D55+D56</f>
        <v>57611</v>
      </c>
      <c r="E53" s="7"/>
    </row>
    <row r="54" spans="1:5" s="22" customFormat="1" ht="15.75" hidden="1">
      <c r="A54" s="46" t="s">
        <v>54</v>
      </c>
      <c r="B54" s="47"/>
      <c r="C54" s="47"/>
      <c r="D54" s="47"/>
      <c r="E54" s="7"/>
    </row>
    <row r="55" spans="1:5" s="49" customFormat="1" ht="18" customHeight="1">
      <c r="A55" s="14" t="s">
        <v>55</v>
      </c>
      <c r="B55" s="48">
        <v>0</v>
      </c>
      <c r="C55" s="48">
        <v>0</v>
      </c>
      <c r="D55" s="48">
        <v>0</v>
      </c>
      <c r="E55" s="7"/>
    </row>
    <row r="56" spans="1:5" s="49" customFormat="1" ht="18" customHeight="1" thickBot="1">
      <c r="A56" s="42" t="s">
        <v>56</v>
      </c>
      <c r="B56" s="50">
        <v>0</v>
      </c>
      <c r="C56" s="50">
        <v>55784</v>
      </c>
      <c r="D56" s="50">
        <v>57611</v>
      </c>
      <c r="E56" s="7"/>
    </row>
    <row r="57" spans="1:2" s="22" customFormat="1" ht="15.75" hidden="1">
      <c r="A57" s="22" t="s">
        <v>54</v>
      </c>
      <c r="B57" s="22" t="e">
        <f>B52+#REF!+B53</f>
        <v>#REF!</v>
      </c>
    </row>
  </sheetData>
  <mergeCells count="3">
    <mergeCell ref="A2:D2"/>
    <mergeCell ref="A4:A5"/>
    <mergeCell ref="A34:A3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dcterms:created xsi:type="dcterms:W3CDTF">2001-05-09T11:13:50Z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