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2007" sheetId="1" r:id="rId1"/>
  </sheets>
  <definedNames>
    <definedName name="_xlnm.Print_Titles" localSheetId="0">'2007'!$1:$2</definedName>
  </definedNames>
  <calcPr fullCalcOnLoad="1"/>
</workbook>
</file>

<file path=xl/sharedStrings.xml><?xml version="1.0" encoding="utf-8"?>
<sst xmlns="http://schemas.openxmlformats.org/spreadsheetml/2006/main" count="97" uniqueCount="97">
  <si>
    <t>Malacky</t>
  </si>
  <si>
    <t>Pezinok</t>
  </si>
  <si>
    <t>Senec</t>
  </si>
  <si>
    <t>Bratislavský kraj</t>
  </si>
  <si>
    <t>Dunajská Streda</t>
  </si>
  <si>
    <t>Galanta</t>
  </si>
  <si>
    <t>Hlohovec</t>
  </si>
  <si>
    <t>Piešťany</t>
  </si>
  <si>
    <t>Senica</t>
  </si>
  <si>
    <t>Skalica</t>
  </si>
  <si>
    <t>Trnava</t>
  </si>
  <si>
    <t>Trnavský kraj</t>
  </si>
  <si>
    <t>Ilava</t>
  </si>
  <si>
    <t>Myjava</t>
  </si>
  <si>
    <t>Považská Bystrica</t>
  </si>
  <si>
    <t>Púchov</t>
  </si>
  <si>
    <t>Trenčín</t>
  </si>
  <si>
    <t>Komárno</t>
  </si>
  <si>
    <t>Levice</t>
  </si>
  <si>
    <t>Nitra</t>
  </si>
  <si>
    <t>Nové Zámky</t>
  </si>
  <si>
    <t>Zlaté Moravce</t>
  </si>
  <si>
    <t>Bytča</t>
  </si>
  <si>
    <t>Čadca</t>
  </si>
  <si>
    <t>Dolný Kubín</t>
  </si>
  <si>
    <t>Kysucké Nové Mesto</t>
  </si>
  <si>
    <t>Liptovský Mikuláš</t>
  </si>
  <si>
    <t>Martin</t>
  </si>
  <si>
    <t>Námestovo</t>
  </si>
  <si>
    <t>Ružomberok</t>
  </si>
  <si>
    <t>Tvrdošín</t>
  </si>
  <si>
    <t>Žilina</t>
  </si>
  <si>
    <t>Žilinský kraj</t>
  </si>
  <si>
    <t>Banská Bystrica</t>
  </si>
  <si>
    <t>Banská Štiavnica</t>
  </si>
  <si>
    <t>Brezno</t>
  </si>
  <si>
    <t>Detva</t>
  </si>
  <si>
    <t>Krupina</t>
  </si>
  <si>
    <t>Lučenec</t>
  </si>
  <si>
    <t>Poltár</t>
  </si>
  <si>
    <t>Revúca</t>
  </si>
  <si>
    <t>Rimavská Sobota</t>
  </si>
  <si>
    <t>Veľký Krtíš</t>
  </si>
  <si>
    <t>Zvolen</t>
  </si>
  <si>
    <t>Žarnovica</t>
  </si>
  <si>
    <t>Žiar nad Hronom</t>
  </si>
  <si>
    <t>Bardejov</t>
  </si>
  <si>
    <t>Humenné</t>
  </si>
  <si>
    <t>Kežmarok</t>
  </si>
  <si>
    <t>Levoča</t>
  </si>
  <si>
    <t>Medzilaborce</t>
  </si>
  <si>
    <t>Poprad</t>
  </si>
  <si>
    <t>Prešov</t>
  </si>
  <si>
    <t>Sabinov</t>
  </si>
  <si>
    <t>Snina</t>
  </si>
  <si>
    <t>Stará Ľubovňa</t>
  </si>
  <si>
    <t>Stropkov</t>
  </si>
  <si>
    <t>Svidník</t>
  </si>
  <si>
    <t>Prešovský kraj</t>
  </si>
  <si>
    <t>Gelnica</t>
  </si>
  <si>
    <t>Michalovce</t>
  </si>
  <si>
    <t>Rožňava</t>
  </si>
  <si>
    <t>Sobrance</t>
  </si>
  <si>
    <t>Spišská Nová Ves</t>
  </si>
  <si>
    <t>Trebišov</t>
  </si>
  <si>
    <t>Košický kraj</t>
  </si>
  <si>
    <t>Banskobystrický kraj</t>
  </si>
  <si>
    <t>Nitriansky kraj</t>
  </si>
  <si>
    <t>Trenčiansky kraj</t>
  </si>
  <si>
    <t>Okres</t>
  </si>
  <si>
    <t>Partizánske</t>
  </si>
  <si>
    <t>SR celkom</t>
  </si>
  <si>
    <t>Počet zmlúv</t>
  </si>
  <si>
    <t>v tom</t>
  </si>
  <si>
    <t>úver</t>
  </si>
  <si>
    <t>nenávratný príspevok</t>
  </si>
  <si>
    <t>Počet bytov</t>
  </si>
  <si>
    <t>výstavba</t>
  </si>
  <si>
    <t>obnova</t>
  </si>
  <si>
    <t>Bratislava I.</t>
  </si>
  <si>
    <t>Bratislava II.</t>
  </si>
  <si>
    <t>Bratislava III.</t>
  </si>
  <si>
    <t>Bratislava IV.</t>
  </si>
  <si>
    <t>Bratislava V.</t>
  </si>
  <si>
    <t>Bánovce nad Bebravou</t>
  </si>
  <si>
    <t>Nové Mesto n. Váhom</t>
  </si>
  <si>
    <t xml:space="preserve">Prievidza </t>
  </si>
  <si>
    <t>Šaľa</t>
  </si>
  <si>
    <t xml:space="preserve">Topoľčany </t>
  </si>
  <si>
    <t>Turčianske Teplice</t>
  </si>
  <si>
    <t>Vranov nad Topľou</t>
  </si>
  <si>
    <t>Košice I.</t>
  </si>
  <si>
    <t>Košice II.</t>
  </si>
  <si>
    <t>Košice III.</t>
  </si>
  <si>
    <t>Košice IV.</t>
  </si>
  <si>
    <t>Košice - okolie</t>
  </si>
  <si>
    <r>
      <t xml:space="preserve">Poskytnutá podpora celkom </t>
    </r>
    <r>
      <rPr>
        <sz val="10"/>
        <rFont val="Arial CE"/>
        <family val="2"/>
      </rPr>
      <t>v tis. Sk</t>
    </r>
  </si>
</sst>
</file>

<file path=xl/styles.xml><?xml version="1.0" encoding="utf-8"?>
<styleSheet xmlns="http://schemas.openxmlformats.org/spreadsheetml/2006/main">
  <numFmts count="31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  <numFmt numFmtId="172" formatCode="_-* #,##0.00\ [$Sk-41B]_-;\-* #,##0.00\ [$Sk-41B]_-;_-* &quot;-&quot;??\ [$Sk-41B]_-;_-@_-"/>
    <numFmt numFmtId="173" formatCode="#,##0.0"/>
    <numFmt numFmtId="174" formatCode="#,##0.00\ &quot;Sk&quot;"/>
    <numFmt numFmtId="175" formatCode="#,##0\ &quot;Sk&quot;"/>
    <numFmt numFmtId="176" formatCode="\1\9\6\6"/>
    <numFmt numFmtId="177" formatCode="\1\9\9\6"/>
    <numFmt numFmtId="178" formatCode="\1\9\9\6\1\9\9\7"/>
    <numFmt numFmtId="179" formatCode="\1\9\9\7"/>
    <numFmt numFmtId="180" formatCode="d/m/yy"/>
    <numFmt numFmtId="181" formatCode="#,##0.000"/>
    <numFmt numFmtId="182" formatCode="#,##0.0000"/>
    <numFmt numFmtId="183" formatCode="#,##0.00000"/>
    <numFmt numFmtId="184" formatCode="#,##0.000000"/>
    <numFmt numFmtId="185" formatCode="0.0%"/>
    <numFmt numFmtId="186" formatCode="#,##0.00[$Sk-41B]* "/>
  </numFmts>
  <fonts count="10">
    <font>
      <sz val="10"/>
      <name val="Arial CE"/>
      <family val="0"/>
    </font>
    <font>
      <sz val="10"/>
      <color indexed="8"/>
      <name val="Arial CE"/>
      <family val="2"/>
    </font>
    <font>
      <sz val="10"/>
      <color indexed="8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b/>
      <sz val="11"/>
      <color indexed="8"/>
      <name val="Arial CE"/>
      <family val="2"/>
    </font>
    <font>
      <b/>
      <sz val="10"/>
      <color indexed="8"/>
      <name val="Arial CE"/>
      <family val="2"/>
    </font>
    <font>
      <b/>
      <sz val="10"/>
      <name val="Arial CE"/>
      <family val="2"/>
    </font>
    <font>
      <b/>
      <sz val="11"/>
      <name val="Arial CE"/>
      <family val="2"/>
    </font>
    <font>
      <sz val="11"/>
      <name val="Arial CE"/>
      <family val="2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thin"/>
      <right style="double"/>
      <top style="thin"/>
      <bottom style="double"/>
    </border>
    <border>
      <left style="thin"/>
      <right style="medium"/>
      <top style="thin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thin"/>
      <top style="thin"/>
      <bottom style="double"/>
    </border>
    <border>
      <left style="double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 style="thin"/>
      <bottom style="double"/>
    </border>
    <border>
      <left style="thin"/>
      <right style="double"/>
      <top>
        <color indexed="63"/>
      </top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8"/>
      </top>
      <bottom>
        <color indexed="8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double"/>
      <right style="double"/>
      <top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double"/>
      <right style="double"/>
      <top>
        <color indexed="8"/>
      </top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double"/>
      <top>
        <color indexed="63"/>
      </top>
      <bottom>
        <color indexed="8"/>
      </bottom>
    </border>
    <border>
      <left style="thin"/>
      <right style="double"/>
      <top style="thin"/>
      <bottom>
        <color indexed="8"/>
      </bottom>
    </border>
    <border>
      <left style="medium"/>
      <right>
        <color indexed="63"/>
      </right>
      <top style="thin"/>
      <bottom style="medium"/>
    </border>
    <border>
      <left style="double"/>
      <right style="double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double"/>
      <top>
        <color indexed="8"/>
      </top>
      <bottom>
        <color indexed="8"/>
      </bottom>
    </border>
    <border>
      <left style="double"/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double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double"/>
    </border>
    <border>
      <left style="double"/>
      <right style="double"/>
      <top style="medium"/>
      <bottom style="thin"/>
    </border>
    <border>
      <left style="double"/>
      <right style="double"/>
      <top style="thin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medium"/>
      <bottom style="thin"/>
    </border>
    <border>
      <left style="thin"/>
      <right style="double"/>
      <top style="medium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3" fontId="7" fillId="0" borderId="1" xfId="21" applyNumberFormat="1" applyFont="1" applyBorder="1" applyAlignment="1">
      <alignment horizontal="center" vertical="center" wrapText="1"/>
      <protection/>
    </xf>
    <xf numFmtId="3" fontId="7" fillId="0" borderId="2" xfId="21" applyNumberFormat="1" applyFont="1" applyBorder="1" applyAlignment="1">
      <alignment horizontal="center" vertical="center" wrapText="1"/>
      <protection/>
    </xf>
    <xf numFmtId="0" fontId="1" fillId="0" borderId="0" xfId="0" applyFont="1" applyAlignment="1">
      <alignment/>
    </xf>
    <xf numFmtId="0" fontId="1" fillId="0" borderId="0" xfId="0" applyFont="1" applyAlignment="1">
      <alignment horizontal="left" vertical="top"/>
    </xf>
    <xf numFmtId="3" fontId="5" fillId="0" borderId="0" xfId="0" applyNumberFormat="1" applyFont="1" applyAlignment="1">
      <alignment horizontal="right" vertical="top" wrapText="1"/>
    </xf>
    <xf numFmtId="0" fontId="1" fillId="0" borderId="0" xfId="0" applyFont="1" applyAlignment="1">
      <alignment horizontal="right" vertical="top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/>
    </xf>
    <xf numFmtId="0" fontId="1" fillId="0" borderId="3" xfId="0" applyFont="1" applyBorder="1" applyAlignment="1">
      <alignment horizontal="left" vertical="top"/>
    </xf>
    <xf numFmtId="0" fontId="6" fillId="0" borderId="3" xfId="0" applyFont="1" applyBorder="1" applyAlignment="1">
      <alignment horizontal="left" vertical="top" wrapText="1" readingOrder="1"/>
    </xf>
    <xf numFmtId="0" fontId="1" fillId="0" borderId="5" xfId="0" applyFont="1" applyBorder="1" applyAlignment="1">
      <alignment horizontal="right" vertical="top"/>
    </xf>
    <xf numFmtId="3" fontId="7" fillId="0" borderId="6" xfId="21" applyNumberFormat="1" applyFont="1" applyBorder="1" applyAlignment="1">
      <alignment horizontal="center" vertical="center" wrapText="1"/>
      <protection/>
    </xf>
    <xf numFmtId="3" fontId="1" fillId="0" borderId="7" xfId="0" applyNumberFormat="1" applyFont="1" applyBorder="1" applyAlignment="1">
      <alignment horizontal="right" vertical="top" wrapText="1"/>
    </xf>
    <xf numFmtId="0" fontId="1" fillId="0" borderId="7" xfId="0" applyFont="1" applyBorder="1" applyAlignment="1">
      <alignment/>
    </xf>
    <xf numFmtId="0" fontId="6" fillId="0" borderId="8" xfId="0" applyFont="1" applyBorder="1" applyAlignment="1">
      <alignment horizontal="left" vertical="top" wrapText="1" readingOrder="1"/>
    </xf>
    <xf numFmtId="0" fontId="6" fillId="0" borderId="9" xfId="0" applyFont="1" applyBorder="1" applyAlignment="1">
      <alignment horizontal="left" vertical="top" wrapText="1" readingOrder="1"/>
    </xf>
    <xf numFmtId="0" fontId="1" fillId="0" borderId="9" xfId="0" applyFont="1" applyBorder="1" applyAlignment="1">
      <alignment horizontal="left" vertical="top"/>
    </xf>
    <xf numFmtId="0" fontId="1" fillId="0" borderId="10" xfId="0" applyFont="1" applyBorder="1" applyAlignment="1">
      <alignment horizontal="right" vertical="top"/>
    </xf>
    <xf numFmtId="0" fontId="1" fillId="0" borderId="11" xfId="0" applyFont="1" applyBorder="1" applyAlignment="1">
      <alignment/>
    </xf>
    <xf numFmtId="0" fontId="9" fillId="0" borderId="0" xfId="0" applyFont="1" applyAlignment="1">
      <alignment/>
    </xf>
    <xf numFmtId="3" fontId="7" fillId="0" borderId="12" xfId="21" applyNumberFormat="1" applyFont="1" applyBorder="1" applyAlignment="1">
      <alignment horizontal="center" vertical="center"/>
      <protection/>
    </xf>
    <xf numFmtId="3" fontId="1" fillId="0" borderId="0" xfId="0" applyNumberFormat="1" applyFont="1" applyBorder="1" applyAlignment="1">
      <alignment/>
    </xf>
    <xf numFmtId="3" fontId="1" fillId="0" borderId="7" xfId="0" applyNumberFormat="1" applyFont="1" applyBorder="1" applyAlignment="1">
      <alignment/>
    </xf>
    <xf numFmtId="3" fontId="1" fillId="0" borderId="13" xfId="0" applyNumberFormat="1" applyFont="1" applyBorder="1" applyAlignment="1">
      <alignment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3" fontId="5" fillId="0" borderId="0" xfId="0" applyNumberFormat="1" applyFont="1" applyBorder="1" applyAlignment="1">
      <alignment horizontal="right" vertical="top" wrapText="1"/>
    </xf>
    <xf numFmtId="3" fontId="6" fillId="0" borderId="0" xfId="0" applyNumberFormat="1" applyFont="1" applyBorder="1" applyAlignment="1">
      <alignment horizontal="right" vertical="top" wrapText="1"/>
    </xf>
    <xf numFmtId="0" fontId="0" fillId="0" borderId="3" xfId="0" applyBorder="1" applyAlignment="1">
      <alignment/>
    </xf>
    <xf numFmtId="3" fontId="0" fillId="0" borderId="0" xfId="0" applyNumberFormat="1" applyBorder="1" applyAlignment="1">
      <alignment/>
    </xf>
    <xf numFmtId="0" fontId="0" fillId="0" borderId="4" xfId="0" applyBorder="1" applyAlignment="1">
      <alignment/>
    </xf>
    <xf numFmtId="3" fontId="1" fillId="0" borderId="4" xfId="0" applyNumberFormat="1" applyFont="1" applyBorder="1" applyAlignment="1">
      <alignment horizontal="right" vertical="top" wrapText="1"/>
    </xf>
    <xf numFmtId="3" fontId="7" fillId="0" borderId="0" xfId="0" applyNumberFormat="1" applyFont="1" applyBorder="1" applyAlignment="1">
      <alignment/>
    </xf>
    <xf numFmtId="3" fontId="6" fillId="0" borderId="4" xfId="0" applyNumberFormat="1" applyFont="1" applyBorder="1" applyAlignment="1">
      <alignment horizontal="right" vertical="top" wrapText="1"/>
    </xf>
    <xf numFmtId="3" fontId="1" fillId="0" borderId="4" xfId="0" applyNumberFormat="1" applyFont="1" applyBorder="1" applyAlignment="1">
      <alignment/>
    </xf>
    <xf numFmtId="0" fontId="0" fillId="0" borderId="14" xfId="0" applyBorder="1" applyAlignment="1">
      <alignment/>
    </xf>
    <xf numFmtId="3" fontId="0" fillId="0" borderId="14" xfId="0" applyNumberFormat="1" applyBorder="1" applyAlignment="1">
      <alignment/>
    </xf>
    <xf numFmtId="3" fontId="1" fillId="0" borderId="15" xfId="0" applyNumberFormat="1" applyFont="1" applyBorder="1" applyAlignment="1">
      <alignment horizontal="right" vertical="top" wrapText="1"/>
    </xf>
    <xf numFmtId="3" fontId="7" fillId="0" borderId="5" xfId="0" applyNumberFormat="1" applyFont="1" applyBorder="1" applyAlignment="1">
      <alignment/>
    </xf>
    <xf numFmtId="3" fontId="6" fillId="0" borderId="5" xfId="0" applyNumberFormat="1" applyFont="1" applyBorder="1" applyAlignment="1">
      <alignment horizontal="right" vertical="top" wrapText="1"/>
    </xf>
    <xf numFmtId="3" fontId="1" fillId="0" borderId="5" xfId="0" applyNumberFormat="1" applyFont="1" applyBorder="1" applyAlignment="1">
      <alignment/>
    </xf>
    <xf numFmtId="3" fontId="0" fillId="0" borderId="16" xfId="0" applyNumberFormat="1" applyBorder="1" applyAlignment="1">
      <alignment/>
    </xf>
    <xf numFmtId="0" fontId="0" fillId="0" borderId="17" xfId="0" applyBorder="1" applyAlignment="1">
      <alignment/>
    </xf>
    <xf numFmtId="3" fontId="7" fillId="0" borderId="13" xfId="0" applyNumberFormat="1" applyFont="1" applyBorder="1" applyAlignment="1">
      <alignment/>
    </xf>
    <xf numFmtId="3" fontId="6" fillId="0" borderId="7" xfId="0" applyNumberFormat="1" applyFont="1" applyBorder="1" applyAlignment="1">
      <alignment horizontal="right" vertical="top" wrapText="1"/>
    </xf>
    <xf numFmtId="3" fontId="6" fillId="0" borderId="18" xfId="0" applyNumberFormat="1" applyFont="1" applyBorder="1" applyAlignment="1">
      <alignment horizontal="right" vertical="top" wrapText="1"/>
    </xf>
    <xf numFmtId="3" fontId="6" fillId="0" borderId="10" xfId="0" applyNumberFormat="1" applyFont="1" applyBorder="1" applyAlignment="1">
      <alignment horizontal="right" vertical="top" wrapText="1"/>
    </xf>
    <xf numFmtId="3" fontId="7" fillId="0" borderId="10" xfId="0" applyNumberFormat="1" applyFont="1" applyBorder="1" applyAlignment="1">
      <alignment/>
    </xf>
    <xf numFmtId="3" fontId="7" fillId="0" borderId="19" xfId="0" applyNumberFormat="1" applyFont="1" applyBorder="1" applyAlignment="1">
      <alignment/>
    </xf>
    <xf numFmtId="3" fontId="7" fillId="0" borderId="20" xfId="0" applyNumberFormat="1" applyFont="1" applyBorder="1" applyAlignment="1">
      <alignment/>
    </xf>
    <xf numFmtId="3" fontId="6" fillId="0" borderId="11" xfId="0" applyNumberFormat="1" applyFont="1" applyBorder="1" applyAlignment="1">
      <alignment horizontal="right" vertical="top" wrapText="1"/>
    </xf>
    <xf numFmtId="3" fontId="6" fillId="0" borderId="21" xfId="0" applyNumberFormat="1" applyFont="1" applyBorder="1" applyAlignment="1">
      <alignment horizontal="right" vertical="top" wrapText="1"/>
    </xf>
    <xf numFmtId="3" fontId="6" fillId="0" borderId="22" xfId="0" applyNumberFormat="1" applyFont="1" applyBorder="1" applyAlignment="1">
      <alignment horizontal="right" vertical="top" wrapText="1"/>
    </xf>
    <xf numFmtId="3" fontId="6" fillId="0" borderId="23" xfId="0" applyNumberFormat="1" applyFont="1" applyBorder="1" applyAlignment="1">
      <alignment horizontal="right" vertical="top" wrapText="1"/>
    </xf>
    <xf numFmtId="3" fontId="6" fillId="0" borderId="24" xfId="0" applyNumberFormat="1" applyFont="1" applyBorder="1" applyAlignment="1">
      <alignment horizontal="right" vertical="top" wrapText="1"/>
    </xf>
    <xf numFmtId="3" fontId="6" fillId="0" borderId="25" xfId="0" applyNumberFormat="1" applyFont="1" applyBorder="1" applyAlignment="1">
      <alignment horizontal="right" vertical="top" wrapText="1"/>
    </xf>
    <xf numFmtId="3" fontId="6" fillId="0" borderId="19" xfId="0" applyNumberFormat="1" applyFont="1" applyBorder="1" applyAlignment="1">
      <alignment horizontal="right" vertical="top" wrapText="1"/>
    </xf>
    <xf numFmtId="3" fontId="6" fillId="0" borderId="26" xfId="0" applyNumberFormat="1" applyFont="1" applyBorder="1" applyAlignment="1">
      <alignment horizontal="right" vertical="top" wrapText="1"/>
    </xf>
    <xf numFmtId="0" fontId="1" fillId="0" borderId="21" xfId="0" applyFont="1" applyBorder="1" applyAlignment="1">
      <alignment/>
    </xf>
    <xf numFmtId="0" fontId="5" fillId="0" borderId="27" xfId="0" applyFont="1" applyBorder="1" applyAlignment="1">
      <alignment horizontal="left" vertical="center" wrapText="1" readingOrder="1"/>
    </xf>
    <xf numFmtId="3" fontId="8" fillId="0" borderId="28" xfId="0" applyNumberFormat="1" applyFont="1" applyBorder="1" applyAlignment="1">
      <alignment vertical="center"/>
    </xf>
    <xf numFmtId="3" fontId="8" fillId="0" borderId="29" xfId="0" applyNumberFormat="1" applyFont="1" applyBorder="1" applyAlignment="1">
      <alignment vertical="center"/>
    </xf>
    <xf numFmtId="173" fontId="1" fillId="0" borderId="5" xfId="0" applyNumberFormat="1" applyFont="1" applyBorder="1" applyAlignment="1">
      <alignment horizontal="right" vertical="top" wrapText="1"/>
    </xf>
    <xf numFmtId="173" fontId="1" fillId="0" borderId="0" xfId="0" applyNumberFormat="1" applyFont="1" applyBorder="1" applyAlignment="1">
      <alignment horizontal="right" vertical="top" wrapText="1"/>
    </xf>
    <xf numFmtId="173" fontId="1" fillId="0" borderId="30" xfId="0" applyNumberFormat="1" applyFont="1" applyBorder="1" applyAlignment="1">
      <alignment horizontal="right" vertical="top" wrapText="1"/>
    </xf>
    <xf numFmtId="173" fontId="7" fillId="0" borderId="5" xfId="0" applyNumberFormat="1" applyFont="1" applyBorder="1" applyAlignment="1">
      <alignment/>
    </xf>
    <xf numFmtId="173" fontId="7" fillId="0" borderId="0" xfId="0" applyNumberFormat="1" applyFont="1" applyBorder="1" applyAlignment="1">
      <alignment/>
    </xf>
    <xf numFmtId="173" fontId="7" fillId="0" borderId="13" xfId="0" applyNumberFormat="1" applyFont="1" applyBorder="1" applyAlignment="1">
      <alignment/>
    </xf>
    <xf numFmtId="173" fontId="6" fillId="0" borderId="31" xfId="0" applyNumberFormat="1" applyFont="1" applyBorder="1" applyAlignment="1">
      <alignment horizontal="right" vertical="top" wrapText="1"/>
    </xf>
    <xf numFmtId="173" fontId="6" fillId="0" borderId="32" xfId="0" applyNumberFormat="1" applyFont="1" applyBorder="1" applyAlignment="1">
      <alignment horizontal="right" vertical="top" wrapText="1"/>
    </xf>
    <xf numFmtId="173" fontId="6" fillId="0" borderId="33" xfId="0" applyNumberFormat="1" applyFont="1" applyBorder="1" applyAlignment="1">
      <alignment horizontal="right" vertical="top" wrapText="1"/>
    </xf>
    <xf numFmtId="173" fontId="6" fillId="0" borderId="5" xfId="0" applyNumberFormat="1" applyFont="1" applyBorder="1" applyAlignment="1">
      <alignment horizontal="right" vertical="top" wrapText="1"/>
    </xf>
    <xf numFmtId="173" fontId="6" fillId="0" borderId="0" xfId="0" applyNumberFormat="1" applyFont="1" applyBorder="1" applyAlignment="1">
      <alignment horizontal="right" vertical="top" wrapText="1"/>
    </xf>
    <xf numFmtId="173" fontId="6" fillId="0" borderId="13" xfId="0" applyNumberFormat="1" applyFont="1" applyBorder="1" applyAlignment="1">
      <alignment horizontal="right" vertical="top" wrapText="1"/>
    </xf>
    <xf numFmtId="173" fontId="6" fillId="0" borderId="5" xfId="0" applyNumberFormat="1" applyFont="1" applyBorder="1" applyAlignment="1">
      <alignment horizontal="right" vertical="top" wrapText="1"/>
    </xf>
    <xf numFmtId="173" fontId="8" fillId="0" borderId="34" xfId="0" applyNumberFormat="1" applyFont="1" applyBorder="1" applyAlignment="1">
      <alignment vertical="center"/>
    </xf>
    <xf numFmtId="173" fontId="8" fillId="0" borderId="35" xfId="0" applyNumberFormat="1" applyFont="1" applyBorder="1" applyAlignment="1">
      <alignment vertical="center"/>
    </xf>
    <xf numFmtId="3" fontId="7" fillId="0" borderId="36" xfId="21" applyNumberFormat="1" applyFont="1" applyBorder="1" applyAlignment="1">
      <alignment horizontal="center"/>
      <protection/>
    </xf>
    <xf numFmtId="3" fontId="7" fillId="0" borderId="37" xfId="21" applyNumberFormat="1" applyFont="1" applyBorder="1" applyAlignment="1">
      <alignment horizontal="center"/>
      <protection/>
    </xf>
    <xf numFmtId="0" fontId="7" fillId="0" borderId="38" xfId="21" applyFont="1" applyBorder="1" applyAlignment="1">
      <alignment horizontal="center" vertical="center" wrapText="1"/>
      <protection/>
    </xf>
    <xf numFmtId="0" fontId="0" fillId="0" borderId="39" xfId="0" applyFont="1" applyBorder="1" applyAlignment="1">
      <alignment/>
    </xf>
    <xf numFmtId="0" fontId="7" fillId="0" borderId="40" xfId="21" applyFont="1" applyBorder="1" applyAlignment="1">
      <alignment horizontal="center" vertical="center" wrapText="1"/>
      <protection/>
    </xf>
    <xf numFmtId="0" fontId="0" fillId="0" borderId="41" xfId="0" applyFont="1" applyBorder="1" applyAlignment="1">
      <alignment/>
    </xf>
    <xf numFmtId="3" fontId="7" fillId="0" borderId="42" xfId="21" applyNumberFormat="1" applyFont="1" applyBorder="1" applyAlignment="1">
      <alignment horizontal="center" vertical="center" wrapText="1"/>
      <protection/>
    </xf>
    <xf numFmtId="3" fontId="0" fillId="0" borderId="43" xfId="0" applyNumberFormat="1" applyFont="1" applyBorder="1" applyAlignment="1">
      <alignment wrapText="1"/>
    </xf>
    <xf numFmtId="3" fontId="0" fillId="0" borderId="44" xfId="21" applyNumberFormat="1" applyFont="1" applyBorder="1" applyAlignment="1">
      <alignment horizontal="left"/>
      <protection/>
    </xf>
    <xf numFmtId="3" fontId="0" fillId="0" borderId="45" xfId="21" applyNumberFormat="1" applyFont="1" applyBorder="1" applyAlignment="1">
      <alignment horizontal="left"/>
      <protection/>
    </xf>
    <xf numFmtId="173" fontId="0" fillId="0" borderId="0" xfId="0" applyNumberFormat="1" applyAlignment="1">
      <alignment/>
    </xf>
    <xf numFmtId="3" fontId="9" fillId="0" borderId="0" xfId="0" applyNumberFormat="1" applyFont="1" applyAlignment="1">
      <alignment/>
    </xf>
  </cellXfs>
  <cellStyles count="10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kr97" xfId="20"/>
    <cellStyle name="normální_kraje2001" xfId="21"/>
    <cellStyle name="Percent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1"/>
  <sheetViews>
    <sheetView tabSelected="1" workbookViewId="0" topLeftCell="A78">
      <selection activeCell="H100" sqref="H1:H100"/>
    </sheetView>
  </sheetViews>
  <sheetFormatPr defaultColWidth="9.00390625" defaultRowHeight="12.75"/>
  <cols>
    <col min="1" max="1" width="20.00390625" style="0" customWidth="1"/>
    <col min="2" max="2" width="8.25390625" style="0" customWidth="1"/>
    <col min="3" max="3" width="15.875" style="25" customWidth="1"/>
    <col min="4" max="4" width="11.875" style="25" customWidth="1"/>
    <col min="5" max="5" width="12.125" style="25" customWidth="1"/>
  </cols>
  <sheetData>
    <row r="1" spans="1:7" ht="12.75">
      <c r="A1" s="80" t="s">
        <v>69</v>
      </c>
      <c r="B1" s="82" t="s">
        <v>72</v>
      </c>
      <c r="C1" s="84" t="s">
        <v>96</v>
      </c>
      <c r="D1" s="86" t="s">
        <v>73</v>
      </c>
      <c r="E1" s="87"/>
      <c r="F1" s="78" t="s">
        <v>76</v>
      </c>
      <c r="G1" s="79"/>
    </row>
    <row r="2" spans="1:7" ht="37.5" customHeight="1" thickBot="1">
      <c r="A2" s="81"/>
      <c r="B2" s="83"/>
      <c r="C2" s="85"/>
      <c r="D2" s="21" t="s">
        <v>74</v>
      </c>
      <c r="E2" s="1" t="s">
        <v>75</v>
      </c>
      <c r="F2" s="12" t="s">
        <v>77</v>
      </c>
      <c r="G2" s="2" t="s">
        <v>78</v>
      </c>
    </row>
    <row r="3" spans="1:7" ht="13.5" thickTop="1">
      <c r="A3" s="29"/>
      <c r="B3" s="36"/>
      <c r="C3" s="37"/>
      <c r="D3" s="30"/>
      <c r="E3" s="42"/>
      <c r="F3" s="43"/>
      <c r="G3" s="31"/>
    </row>
    <row r="4" spans="1:7" ht="12.75">
      <c r="A4" s="7" t="s">
        <v>79</v>
      </c>
      <c r="B4" s="38">
        <v>1</v>
      </c>
      <c r="C4" s="63">
        <f>SUM(D4:E4)</f>
        <v>4000</v>
      </c>
      <c r="D4" s="64">
        <v>4000</v>
      </c>
      <c r="E4" s="65">
        <v>0</v>
      </c>
      <c r="F4" s="13">
        <v>0</v>
      </c>
      <c r="G4" s="32">
        <v>50</v>
      </c>
    </row>
    <row r="5" spans="1:7" ht="12.75">
      <c r="A5" s="7" t="s">
        <v>80</v>
      </c>
      <c r="B5" s="38">
        <v>39</v>
      </c>
      <c r="C5" s="63">
        <f aca="true" t="shared" si="0" ref="C5:C11">SUM(D5:E5)</f>
        <v>82118</v>
      </c>
      <c r="D5" s="64">
        <v>82118</v>
      </c>
      <c r="E5" s="65">
        <v>0</v>
      </c>
      <c r="F5" s="13">
        <v>34</v>
      </c>
      <c r="G5" s="32">
        <v>384</v>
      </c>
    </row>
    <row r="6" spans="1:7" ht="12.75">
      <c r="A6" s="7" t="s">
        <v>81</v>
      </c>
      <c r="B6" s="38">
        <v>12</v>
      </c>
      <c r="C6" s="63">
        <f t="shared" si="0"/>
        <v>26391.8</v>
      </c>
      <c r="D6" s="64">
        <v>26391.8</v>
      </c>
      <c r="E6" s="65">
        <v>0</v>
      </c>
      <c r="F6" s="13">
        <v>5</v>
      </c>
      <c r="G6" s="32">
        <v>304</v>
      </c>
    </row>
    <row r="7" spans="1:7" ht="12.75">
      <c r="A7" s="7" t="s">
        <v>82</v>
      </c>
      <c r="B7" s="38">
        <v>19</v>
      </c>
      <c r="C7" s="63">
        <f t="shared" si="0"/>
        <v>88107</v>
      </c>
      <c r="D7" s="64">
        <v>88107</v>
      </c>
      <c r="E7" s="65">
        <v>0</v>
      </c>
      <c r="F7" s="13">
        <v>7</v>
      </c>
      <c r="G7" s="32">
        <v>876</v>
      </c>
    </row>
    <row r="8" spans="1:7" ht="12.75">
      <c r="A8" s="7" t="s">
        <v>83</v>
      </c>
      <c r="B8" s="38">
        <v>14</v>
      </c>
      <c r="C8" s="63">
        <f t="shared" si="0"/>
        <v>29083</v>
      </c>
      <c r="D8" s="64">
        <v>29083</v>
      </c>
      <c r="E8" s="65">
        <v>0</v>
      </c>
      <c r="F8" s="13">
        <v>12</v>
      </c>
      <c r="G8" s="32">
        <v>136</v>
      </c>
    </row>
    <row r="9" spans="1:7" ht="12.75">
      <c r="A9" s="7" t="s">
        <v>0</v>
      </c>
      <c r="B9" s="38">
        <v>51</v>
      </c>
      <c r="C9" s="63">
        <f t="shared" si="0"/>
        <v>53590</v>
      </c>
      <c r="D9" s="64">
        <v>53590</v>
      </c>
      <c r="E9" s="65">
        <v>0</v>
      </c>
      <c r="F9" s="13">
        <v>50</v>
      </c>
      <c r="G9" s="32">
        <v>15</v>
      </c>
    </row>
    <row r="10" spans="1:7" ht="12.75">
      <c r="A10" s="7" t="s">
        <v>1</v>
      </c>
      <c r="B10" s="38">
        <v>23</v>
      </c>
      <c r="C10" s="63">
        <f t="shared" si="0"/>
        <v>41724</v>
      </c>
      <c r="D10" s="64">
        <v>41724</v>
      </c>
      <c r="E10" s="65">
        <v>0</v>
      </c>
      <c r="F10" s="13">
        <v>29</v>
      </c>
      <c r="G10" s="32">
        <v>47</v>
      </c>
    </row>
    <row r="11" spans="1:7" ht="12.75">
      <c r="A11" s="7" t="s">
        <v>2</v>
      </c>
      <c r="B11" s="38">
        <v>43</v>
      </c>
      <c r="C11" s="63">
        <f t="shared" si="0"/>
        <v>57572</v>
      </c>
      <c r="D11" s="64">
        <v>57572</v>
      </c>
      <c r="E11" s="65">
        <v>0</v>
      </c>
      <c r="F11" s="13">
        <v>54</v>
      </c>
      <c r="G11" s="32">
        <v>0</v>
      </c>
    </row>
    <row r="12" spans="1:8" ht="12.75">
      <c r="A12" s="10" t="s">
        <v>3</v>
      </c>
      <c r="B12" s="46">
        <f aca="true" t="shared" si="1" ref="B12:G12">SUM(B4:B11)</f>
        <v>202</v>
      </c>
      <c r="C12" s="66">
        <f>SUM(C4:C11)</f>
        <v>382585.8</v>
      </c>
      <c r="D12" s="67">
        <f t="shared" si="1"/>
        <v>382585.8</v>
      </c>
      <c r="E12" s="68">
        <f t="shared" si="1"/>
        <v>0</v>
      </c>
      <c r="F12" s="45">
        <f t="shared" si="1"/>
        <v>191</v>
      </c>
      <c r="G12" s="34">
        <f t="shared" si="1"/>
        <v>1812</v>
      </c>
      <c r="H12" s="25"/>
    </row>
    <row r="13" spans="1:7" ht="12.75">
      <c r="A13" s="16"/>
      <c r="B13" s="47"/>
      <c r="C13" s="48"/>
      <c r="D13" s="49"/>
      <c r="E13" s="50"/>
      <c r="F13" s="51"/>
      <c r="G13" s="52"/>
    </row>
    <row r="14" spans="1:7" ht="12.75">
      <c r="A14" s="7" t="s">
        <v>33</v>
      </c>
      <c r="B14" s="38">
        <v>16</v>
      </c>
      <c r="C14" s="63">
        <f aca="true" t="shared" si="2" ref="C14:C26">SUM(D14:E14)</f>
        <v>37294</v>
      </c>
      <c r="D14" s="64">
        <v>37294</v>
      </c>
      <c r="E14" s="65">
        <v>0</v>
      </c>
      <c r="F14" s="13">
        <v>9</v>
      </c>
      <c r="G14" s="32">
        <v>312</v>
      </c>
    </row>
    <row r="15" spans="1:7" ht="12.75">
      <c r="A15" s="7" t="s">
        <v>34</v>
      </c>
      <c r="B15" s="38">
        <v>0</v>
      </c>
      <c r="C15" s="63">
        <f t="shared" si="2"/>
        <v>0</v>
      </c>
      <c r="D15" s="64">
        <v>0</v>
      </c>
      <c r="E15" s="65">
        <v>0</v>
      </c>
      <c r="F15" s="13"/>
      <c r="G15" s="32"/>
    </row>
    <row r="16" spans="1:7" ht="12.75">
      <c r="A16" s="7" t="s">
        <v>35</v>
      </c>
      <c r="B16" s="38">
        <v>3</v>
      </c>
      <c r="C16" s="63">
        <f t="shared" si="2"/>
        <v>17625</v>
      </c>
      <c r="D16" s="64">
        <v>17540</v>
      </c>
      <c r="E16" s="65">
        <v>85</v>
      </c>
      <c r="F16" s="13">
        <v>41</v>
      </c>
      <c r="G16" s="32">
        <v>0</v>
      </c>
    </row>
    <row r="17" spans="1:7" ht="12.75">
      <c r="A17" s="7" t="s">
        <v>36</v>
      </c>
      <c r="B17" s="38">
        <v>3</v>
      </c>
      <c r="C17" s="63">
        <f t="shared" si="2"/>
        <v>51955</v>
      </c>
      <c r="D17" s="64">
        <v>51955</v>
      </c>
      <c r="E17" s="65">
        <v>0</v>
      </c>
      <c r="F17" s="13">
        <v>46</v>
      </c>
      <c r="G17" s="32">
        <v>0</v>
      </c>
    </row>
    <row r="18" spans="1:7" ht="12.75">
      <c r="A18" s="7" t="s">
        <v>37</v>
      </c>
      <c r="B18" s="38">
        <v>9</v>
      </c>
      <c r="C18" s="63">
        <f t="shared" si="2"/>
        <v>36292</v>
      </c>
      <c r="D18" s="64">
        <v>36292</v>
      </c>
      <c r="E18" s="65">
        <v>0</v>
      </c>
      <c r="F18" s="13">
        <v>17</v>
      </c>
      <c r="G18" s="32">
        <v>106</v>
      </c>
    </row>
    <row r="19" spans="1:7" ht="12.75">
      <c r="A19" s="7" t="s">
        <v>38</v>
      </c>
      <c r="B19" s="38">
        <v>4</v>
      </c>
      <c r="C19" s="63">
        <f t="shared" si="2"/>
        <v>4000</v>
      </c>
      <c r="D19" s="64">
        <v>4000</v>
      </c>
      <c r="E19" s="65">
        <v>0</v>
      </c>
      <c r="F19" s="13">
        <v>4</v>
      </c>
      <c r="G19" s="32">
        <v>0</v>
      </c>
    </row>
    <row r="20" spans="1:7" ht="12.75">
      <c r="A20" s="7" t="s">
        <v>39</v>
      </c>
      <c r="B20" s="38">
        <v>2</v>
      </c>
      <c r="C20" s="63">
        <f t="shared" si="2"/>
        <v>1121</v>
      </c>
      <c r="D20" s="64">
        <v>1121</v>
      </c>
      <c r="E20" s="65">
        <v>0</v>
      </c>
      <c r="F20" s="13">
        <v>8</v>
      </c>
      <c r="G20" s="32">
        <v>0</v>
      </c>
    </row>
    <row r="21" spans="1:7" ht="12.75">
      <c r="A21" s="7" t="s">
        <v>40</v>
      </c>
      <c r="B21" s="38">
        <v>2</v>
      </c>
      <c r="C21" s="63">
        <f t="shared" si="2"/>
        <v>1300</v>
      </c>
      <c r="D21" s="64">
        <v>1300</v>
      </c>
      <c r="E21" s="65">
        <v>0</v>
      </c>
      <c r="F21" s="13">
        <v>2</v>
      </c>
      <c r="G21" s="32">
        <v>0</v>
      </c>
    </row>
    <row r="22" spans="1:7" ht="12.75">
      <c r="A22" s="7" t="s">
        <v>41</v>
      </c>
      <c r="B22" s="38">
        <v>4</v>
      </c>
      <c r="C22" s="63">
        <f t="shared" si="2"/>
        <v>3570</v>
      </c>
      <c r="D22" s="64">
        <v>3570</v>
      </c>
      <c r="E22" s="65">
        <v>0</v>
      </c>
      <c r="F22" s="13">
        <v>4</v>
      </c>
      <c r="G22" s="32">
        <v>0</v>
      </c>
    </row>
    <row r="23" spans="1:7" ht="12.75">
      <c r="A23" s="7" t="s">
        <v>42</v>
      </c>
      <c r="B23" s="38">
        <v>4</v>
      </c>
      <c r="C23" s="63">
        <f t="shared" si="2"/>
        <v>9319</v>
      </c>
      <c r="D23" s="64">
        <v>9319</v>
      </c>
      <c r="E23" s="65">
        <v>0</v>
      </c>
      <c r="F23" s="13">
        <v>2</v>
      </c>
      <c r="G23" s="32">
        <v>88</v>
      </c>
    </row>
    <row r="24" spans="1:7" ht="12.75">
      <c r="A24" s="7" t="s">
        <v>43</v>
      </c>
      <c r="B24" s="38">
        <v>22</v>
      </c>
      <c r="C24" s="63">
        <f t="shared" si="2"/>
        <v>43918</v>
      </c>
      <c r="D24" s="64">
        <v>43918</v>
      </c>
      <c r="E24" s="65">
        <v>0</v>
      </c>
      <c r="F24" s="13">
        <v>29</v>
      </c>
      <c r="G24" s="32">
        <v>391</v>
      </c>
    </row>
    <row r="25" spans="1:7" ht="12.75">
      <c r="A25" s="7" t="s">
        <v>44</v>
      </c>
      <c r="B25" s="38">
        <v>0</v>
      </c>
      <c r="C25" s="63">
        <f t="shared" si="2"/>
        <v>0</v>
      </c>
      <c r="D25" s="64">
        <v>0</v>
      </c>
      <c r="E25" s="65">
        <v>0</v>
      </c>
      <c r="F25" s="13"/>
      <c r="G25" s="32"/>
    </row>
    <row r="26" spans="1:7" ht="12.75">
      <c r="A26" s="7" t="s">
        <v>45</v>
      </c>
      <c r="B26" s="38">
        <v>7</v>
      </c>
      <c r="C26" s="63">
        <f t="shared" si="2"/>
        <v>6822</v>
      </c>
      <c r="D26" s="64">
        <v>6822</v>
      </c>
      <c r="E26" s="65">
        <v>0</v>
      </c>
      <c r="F26" s="13">
        <v>5</v>
      </c>
      <c r="G26" s="32">
        <v>13</v>
      </c>
    </row>
    <row r="27" spans="1:8" ht="12.75">
      <c r="A27" s="15" t="s">
        <v>66</v>
      </c>
      <c r="B27" s="53">
        <f aca="true" t="shared" si="3" ref="B27:G27">SUM(B14:B26)</f>
        <v>76</v>
      </c>
      <c r="C27" s="69">
        <f t="shared" si="3"/>
        <v>213216</v>
      </c>
      <c r="D27" s="70">
        <f t="shared" si="3"/>
        <v>213131</v>
      </c>
      <c r="E27" s="71">
        <f t="shared" si="3"/>
        <v>85</v>
      </c>
      <c r="F27" s="54">
        <f t="shared" si="3"/>
        <v>167</v>
      </c>
      <c r="G27" s="55">
        <f t="shared" si="3"/>
        <v>910</v>
      </c>
      <c r="H27" s="25"/>
    </row>
    <row r="28" spans="1:7" ht="12.75">
      <c r="A28" s="10"/>
      <c r="B28" s="40"/>
      <c r="C28" s="39"/>
      <c r="D28" s="33"/>
      <c r="E28" s="44"/>
      <c r="F28" s="45"/>
      <c r="G28" s="34"/>
    </row>
    <row r="29" spans="1:7" ht="12.75">
      <c r="A29" s="7" t="s">
        <v>59</v>
      </c>
      <c r="B29" s="38">
        <v>3</v>
      </c>
      <c r="C29" s="63">
        <f>SUM(D29:E29)</f>
        <v>18387</v>
      </c>
      <c r="D29" s="64">
        <v>18277</v>
      </c>
      <c r="E29" s="65">
        <v>110</v>
      </c>
      <c r="F29" s="13">
        <v>40</v>
      </c>
      <c r="G29" s="32">
        <v>0</v>
      </c>
    </row>
    <row r="30" spans="1:7" ht="12.75">
      <c r="A30" s="7" t="s">
        <v>91</v>
      </c>
      <c r="B30" s="38">
        <v>17</v>
      </c>
      <c r="C30" s="63">
        <f aca="true" t="shared" si="4" ref="C30:C40">SUM(D30:E30)</f>
        <v>92198</v>
      </c>
      <c r="D30" s="64">
        <v>92198</v>
      </c>
      <c r="E30" s="65">
        <v>0</v>
      </c>
      <c r="F30" s="13">
        <v>0</v>
      </c>
      <c r="G30" s="32">
        <v>790</v>
      </c>
    </row>
    <row r="31" spans="1:7" ht="12.75">
      <c r="A31" s="7" t="s">
        <v>92</v>
      </c>
      <c r="B31" s="38">
        <v>10</v>
      </c>
      <c r="C31" s="63">
        <f t="shared" si="4"/>
        <v>59977</v>
      </c>
      <c r="D31" s="64">
        <f>60017-40</f>
        <v>59977</v>
      </c>
      <c r="E31" s="65">
        <v>0</v>
      </c>
      <c r="F31" s="13">
        <v>3</v>
      </c>
      <c r="G31" s="32">
        <v>416</v>
      </c>
    </row>
    <row r="32" spans="1:7" ht="12.75">
      <c r="A32" s="7" t="s">
        <v>93</v>
      </c>
      <c r="B32" s="38">
        <v>4</v>
      </c>
      <c r="C32" s="63">
        <f t="shared" si="4"/>
        <v>4490</v>
      </c>
      <c r="D32" s="64">
        <v>4490</v>
      </c>
      <c r="E32" s="65">
        <v>0</v>
      </c>
      <c r="F32" s="13">
        <v>4</v>
      </c>
      <c r="G32" s="32">
        <v>0</v>
      </c>
    </row>
    <row r="33" spans="1:7" ht="12.75">
      <c r="A33" s="7" t="s">
        <v>94</v>
      </c>
      <c r="B33" s="38">
        <v>6</v>
      </c>
      <c r="C33" s="63">
        <f t="shared" si="4"/>
        <v>39125</v>
      </c>
      <c r="D33" s="64">
        <v>39125</v>
      </c>
      <c r="E33" s="65">
        <v>0</v>
      </c>
      <c r="F33" s="13">
        <v>2</v>
      </c>
      <c r="G33" s="32">
        <v>215</v>
      </c>
    </row>
    <row r="34" spans="1:7" ht="12.75">
      <c r="A34" s="7" t="s">
        <v>95</v>
      </c>
      <c r="B34" s="38">
        <v>30</v>
      </c>
      <c r="C34" s="63">
        <f t="shared" si="4"/>
        <v>32066</v>
      </c>
      <c r="D34" s="64">
        <v>32066</v>
      </c>
      <c r="E34" s="65">
        <v>0</v>
      </c>
      <c r="F34" s="13">
        <v>47</v>
      </c>
      <c r="G34" s="32">
        <v>0</v>
      </c>
    </row>
    <row r="35" spans="1:7" ht="12.75">
      <c r="A35" s="7" t="s">
        <v>60</v>
      </c>
      <c r="B35" s="38">
        <v>7</v>
      </c>
      <c r="C35" s="63">
        <f t="shared" si="4"/>
        <v>33723</v>
      </c>
      <c r="D35" s="64">
        <v>33723</v>
      </c>
      <c r="E35" s="65">
        <v>0</v>
      </c>
      <c r="F35" s="13">
        <v>2</v>
      </c>
      <c r="G35" s="32">
        <v>335</v>
      </c>
    </row>
    <row r="36" spans="1:7" ht="12.75">
      <c r="A36" s="7" t="s">
        <v>61</v>
      </c>
      <c r="B36" s="38">
        <v>2</v>
      </c>
      <c r="C36" s="63">
        <f t="shared" si="4"/>
        <v>3268</v>
      </c>
      <c r="D36" s="64">
        <v>3128</v>
      </c>
      <c r="E36" s="65">
        <v>140</v>
      </c>
      <c r="F36" s="13">
        <v>5</v>
      </c>
      <c r="G36" s="32">
        <v>0</v>
      </c>
    </row>
    <row r="37" spans="1:7" ht="12.75">
      <c r="A37" s="7" t="s">
        <v>62</v>
      </c>
      <c r="B37" s="38">
        <v>0</v>
      </c>
      <c r="C37" s="63">
        <f t="shared" si="4"/>
        <v>0</v>
      </c>
      <c r="D37" s="64">
        <v>0</v>
      </c>
      <c r="E37" s="65">
        <v>0</v>
      </c>
      <c r="F37" s="13"/>
      <c r="G37" s="32"/>
    </row>
    <row r="38" spans="1:7" ht="12.75">
      <c r="A38" s="7" t="s">
        <v>63</v>
      </c>
      <c r="B38" s="38">
        <v>21</v>
      </c>
      <c r="C38" s="63">
        <f t="shared" si="4"/>
        <v>40670</v>
      </c>
      <c r="D38" s="64">
        <v>40670</v>
      </c>
      <c r="E38" s="65">
        <v>0</v>
      </c>
      <c r="F38" s="13">
        <v>94</v>
      </c>
      <c r="G38" s="32">
        <v>36</v>
      </c>
    </row>
    <row r="39" spans="1:7" ht="12.75">
      <c r="A39" s="7" t="s">
        <v>64</v>
      </c>
      <c r="B39" s="38">
        <v>7</v>
      </c>
      <c r="C39" s="63">
        <f t="shared" si="4"/>
        <v>76258</v>
      </c>
      <c r="D39" s="64">
        <f>77312-1334</f>
        <v>75978</v>
      </c>
      <c r="E39" s="65">
        <v>280</v>
      </c>
      <c r="F39" s="13">
        <v>81</v>
      </c>
      <c r="G39" s="32">
        <v>100</v>
      </c>
    </row>
    <row r="40" spans="1:8" ht="12.75">
      <c r="A40" s="10" t="s">
        <v>65</v>
      </c>
      <c r="B40" s="40">
        <f aca="true" t="shared" si="5" ref="B40:G40">SUM(B29:B39)</f>
        <v>107</v>
      </c>
      <c r="C40" s="75">
        <f t="shared" si="4"/>
        <v>400162</v>
      </c>
      <c r="D40" s="73">
        <f t="shared" si="5"/>
        <v>399632</v>
      </c>
      <c r="E40" s="74">
        <f t="shared" si="5"/>
        <v>530</v>
      </c>
      <c r="F40" s="45">
        <f t="shared" si="5"/>
        <v>278</v>
      </c>
      <c r="G40" s="34">
        <f t="shared" si="5"/>
        <v>1892</v>
      </c>
      <c r="H40" s="25"/>
    </row>
    <row r="41" spans="1:7" ht="12.75">
      <c r="A41" s="16"/>
      <c r="B41" s="47"/>
      <c r="C41" s="48"/>
      <c r="D41" s="49"/>
      <c r="E41" s="50"/>
      <c r="F41" s="51"/>
      <c r="G41" s="52"/>
    </row>
    <row r="42" spans="1:7" ht="12.75">
      <c r="A42" s="7" t="s">
        <v>17</v>
      </c>
      <c r="B42" s="38">
        <v>33</v>
      </c>
      <c r="C42" s="63">
        <f>SUM(D42:E42)</f>
        <v>82763</v>
      </c>
      <c r="D42" s="64">
        <v>82763</v>
      </c>
      <c r="E42" s="65">
        <v>0</v>
      </c>
      <c r="F42" s="13">
        <v>135</v>
      </c>
      <c r="G42" s="32">
        <v>0</v>
      </c>
    </row>
    <row r="43" spans="1:7" ht="12.75">
      <c r="A43" s="7" t="s">
        <v>18</v>
      </c>
      <c r="B43" s="38">
        <v>13</v>
      </c>
      <c r="C43" s="63">
        <f aca="true" t="shared" si="6" ref="C43:C48">SUM(D43:E43)</f>
        <v>39800</v>
      </c>
      <c r="D43" s="64">
        <v>39800</v>
      </c>
      <c r="E43" s="65">
        <v>0</v>
      </c>
      <c r="F43" s="13">
        <v>33</v>
      </c>
      <c r="G43" s="32">
        <v>17</v>
      </c>
    </row>
    <row r="44" spans="1:7" ht="12.75">
      <c r="A44" s="7" t="s">
        <v>19</v>
      </c>
      <c r="B44" s="38">
        <v>83</v>
      </c>
      <c r="C44" s="63">
        <f t="shared" si="6"/>
        <v>328712</v>
      </c>
      <c r="D44" s="64">
        <v>328572</v>
      </c>
      <c r="E44" s="65">
        <v>140</v>
      </c>
      <c r="F44" s="13">
        <v>354</v>
      </c>
      <c r="G44" s="32">
        <v>0</v>
      </c>
    </row>
    <row r="45" spans="1:7" ht="12.75">
      <c r="A45" s="7" t="s">
        <v>20</v>
      </c>
      <c r="B45" s="38">
        <v>30</v>
      </c>
      <c r="C45" s="63">
        <f t="shared" si="6"/>
        <v>29582</v>
      </c>
      <c r="D45" s="64">
        <v>29582</v>
      </c>
      <c r="E45" s="65">
        <v>0</v>
      </c>
      <c r="F45" s="13">
        <v>30</v>
      </c>
      <c r="G45" s="32">
        <v>0</v>
      </c>
    </row>
    <row r="46" spans="1:7" ht="12.75">
      <c r="A46" s="7" t="s">
        <v>87</v>
      </c>
      <c r="B46" s="38">
        <v>28</v>
      </c>
      <c r="C46" s="63">
        <f t="shared" si="6"/>
        <v>39371</v>
      </c>
      <c r="D46" s="64">
        <v>39371</v>
      </c>
      <c r="E46" s="65">
        <v>0</v>
      </c>
      <c r="F46" s="13">
        <v>57</v>
      </c>
      <c r="G46" s="32">
        <v>0</v>
      </c>
    </row>
    <row r="47" spans="1:7" ht="12.75">
      <c r="A47" s="7" t="s">
        <v>88</v>
      </c>
      <c r="B47" s="38">
        <v>25</v>
      </c>
      <c r="C47" s="63">
        <f t="shared" si="6"/>
        <v>96854</v>
      </c>
      <c r="D47" s="64">
        <v>96714</v>
      </c>
      <c r="E47" s="65">
        <v>140</v>
      </c>
      <c r="F47" s="13">
        <v>103</v>
      </c>
      <c r="G47" s="32">
        <v>0</v>
      </c>
    </row>
    <row r="48" spans="1:7" ht="12.75">
      <c r="A48" s="7" t="s">
        <v>21</v>
      </c>
      <c r="B48" s="38">
        <v>11</v>
      </c>
      <c r="C48" s="63">
        <f t="shared" si="6"/>
        <v>10600</v>
      </c>
      <c r="D48" s="64">
        <v>10600</v>
      </c>
      <c r="E48" s="65">
        <v>0</v>
      </c>
      <c r="F48" s="13">
        <v>11</v>
      </c>
      <c r="G48" s="32">
        <v>0</v>
      </c>
    </row>
    <row r="49" spans="1:8" ht="12.75">
      <c r="A49" s="15" t="s">
        <v>67</v>
      </c>
      <c r="B49" s="53">
        <f aca="true" t="shared" si="7" ref="B49:G49">SUM(B42:B48)</f>
        <v>223</v>
      </c>
      <c r="C49" s="69">
        <f t="shared" si="7"/>
        <v>627682</v>
      </c>
      <c r="D49" s="70">
        <f t="shared" si="7"/>
        <v>627402</v>
      </c>
      <c r="E49" s="71">
        <f t="shared" si="7"/>
        <v>280</v>
      </c>
      <c r="F49" s="54">
        <f t="shared" si="7"/>
        <v>723</v>
      </c>
      <c r="G49" s="55">
        <f t="shared" si="7"/>
        <v>17</v>
      </c>
      <c r="H49" s="25"/>
    </row>
    <row r="50" spans="1:7" ht="12.75">
      <c r="A50" s="10"/>
      <c r="B50" s="40"/>
      <c r="C50" s="39"/>
      <c r="D50" s="33"/>
      <c r="E50" s="44"/>
      <c r="F50" s="45"/>
      <c r="G50" s="34"/>
    </row>
    <row r="51" spans="1:7" ht="12.75">
      <c r="A51" s="7" t="s">
        <v>46</v>
      </c>
      <c r="B51" s="38">
        <v>12</v>
      </c>
      <c r="C51" s="63">
        <f>SUM(D51:E51)</f>
        <v>10310</v>
      </c>
      <c r="D51" s="64">
        <v>10310</v>
      </c>
      <c r="E51" s="65">
        <v>0</v>
      </c>
      <c r="F51" s="13">
        <v>12</v>
      </c>
      <c r="G51" s="32">
        <v>0</v>
      </c>
    </row>
    <row r="52" spans="1:7" ht="12.75">
      <c r="A52" s="7" t="s">
        <v>47</v>
      </c>
      <c r="B52" s="38">
        <v>0</v>
      </c>
      <c r="C52" s="63">
        <f aca="true" t="shared" si="8" ref="C52:C63">SUM(D52:E52)</f>
        <v>0</v>
      </c>
      <c r="D52" s="64">
        <v>0</v>
      </c>
      <c r="E52" s="65">
        <v>0</v>
      </c>
      <c r="F52" s="13"/>
      <c r="G52" s="32"/>
    </row>
    <row r="53" spans="1:7" ht="12.75">
      <c r="A53" s="7" t="s">
        <v>48</v>
      </c>
      <c r="B53" s="38">
        <v>6</v>
      </c>
      <c r="C53" s="63">
        <f t="shared" si="8"/>
        <v>46693</v>
      </c>
      <c r="D53" s="64">
        <v>46328</v>
      </c>
      <c r="E53" s="65">
        <v>365</v>
      </c>
      <c r="F53" s="13">
        <v>58</v>
      </c>
      <c r="G53" s="32">
        <v>0</v>
      </c>
    </row>
    <row r="54" spans="1:7" ht="12.75">
      <c r="A54" s="7" t="s">
        <v>49</v>
      </c>
      <c r="B54" s="38">
        <v>4</v>
      </c>
      <c r="C54" s="63">
        <f t="shared" si="8"/>
        <v>3380</v>
      </c>
      <c r="D54" s="64">
        <v>3380</v>
      </c>
      <c r="E54" s="65">
        <v>0</v>
      </c>
      <c r="F54" s="13">
        <v>4</v>
      </c>
      <c r="G54" s="32">
        <v>0</v>
      </c>
    </row>
    <row r="55" spans="1:7" ht="12.75">
      <c r="A55" s="7" t="s">
        <v>50</v>
      </c>
      <c r="B55" s="38">
        <v>0</v>
      </c>
      <c r="C55" s="63">
        <f t="shared" si="8"/>
        <v>0</v>
      </c>
      <c r="D55" s="64">
        <v>0</v>
      </c>
      <c r="E55" s="65">
        <v>0</v>
      </c>
      <c r="F55" s="13"/>
      <c r="G55" s="32"/>
    </row>
    <row r="56" spans="1:7" ht="12.75">
      <c r="A56" s="7" t="s">
        <v>51</v>
      </c>
      <c r="B56" s="38">
        <v>14</v>
      </c>
      <c r="C56" s="63">
        <f t="shared" si="8"/>
        <v>55632</v>
      </c>
      <c r="D56" s="64">
        <v>55192</v>
      </c>
      <c r="E56" s="65">
        <v>440</v>
      </c>
      <c r="F56" s="13">
        <v>93</v>
      </c>
      <c r="G56" s="32">
        <v>0</v>
      </c>
    </row>
    <row r="57" spans="1:7" ht="12.75">
      <c r="A57" s="7" t="s">
        <v>52</v>
      </c>
      <c r="B57" s="38">
        <v>83</v>
      </c>
      <c r="C57" s="63">
        <f t="shared" si="8"/>
        <v>107200</v>
      </c>
      <c r="D57" s="64">
        <v>107200</v>
      </c>
      <c r="E57" s="65">
        <v>0</v>
      </c>
      <c r="F57" s="13">
        <v>108</v>
      </c>
      <c r="G57" s="32">
        <v>160</v>
      </c>
    </row>
    <row r="58" spans="1:7" ht="12.75">
      <c r="A58" s="7" t="s">
        <v>53</v>
      </c>
      <c r="B58" s="38">
        <v>20</v>
      </c>
      <c r="C58" s="63">
        <f t="shared" si="8"/>
        <v>50635</v>
      </c>
      <c r="D58" s="64">
        <v>50635</v>
      </c>
      <c r="E58" s="65">
        <v>0</v>
      </c>
      <c r="F58" s="13">
        <v>61</v>
      </c>
      <c r="G58" s="32">
        <v>25</v>
      </c>
    </row>
    <row r="59" spans="1:7" ht="12.75">
      <c r="A59" s="7" t="s">
        <v>54</v>
      </c>
      <c r="B59" s="38">
        <v>7</v>
      </c>
      <c r="C59" s="63">
        <f t="shared" si="8"/>
        <v>6382</v>
      </c>
      <c r="D59" s="64">
        <v>6382</v>
      </c>
      <c r="E59" s="65">
        <v>0</v>
      </c>
      <c r="F59" s="13">
        <v>6</v>
      </c>
      <c r="G59" s="32">
        <v>24</v>
      </c>
    </row>
    <row r="60" spans="1:7" ht="12.75">
      <c r="A60" s="7" t="s">
        <v>55</v>
      </c>
      <c r="B60" s="38">
        <v>4</v>
      </c>
      <c r="C60" s="63">
        <f t="shared" si="8"/>
        <v>74251</v>
      </c>
      <c r="D60" s="64">
        <v>73911</v>
      </c>
      <c r="E60" s="65">
        <v>340</v>
      </c>
      <c r="F60" s="13">
        <v>65</v>
      </c>
      <c r="G60" s="32">
        <v>0</v>
      </c>
    </row>
    <row r="61" spans="1:7" ht="12.75">
      <c r="A61" s="7" t="s">
        <v>56</v>
      </c>
      <c r="B61" s="38">
        <v>4</v>
      </c>
      <c r="C61" s="63">
        <f t="shared" si="8"/>
        <v>3400</v>
      </c>
      <c r="D61" s="64">
        <v>3400</v>
      </c>
      <c r="E61" s="65">
        <v>0</v>
      </c>
      <c r="F61" s="13">
        <v>4</v>
      </c>
      <c r="G61" s="32">
        <v>0</v>
      </c>
    </row>
    <row r="62" spans="1:7" ht="12.75">
      <c r="A62" s="7" t="s">
        <v>57</v>
      </c>
      <c r="B62" s="38">
        <v>7</v>
      </c>
      <c r="C62" s="63">
        <f t="shared" si="8"/>
        <v>23238</v>
      </c>
      <c r="D62" s="64">
        <v>23098</v>
      </c>
      <c r="E62" s="65">
        <v>140</v>
      </c>
      <c r="F62" s="13">
        <v>38</v>
      </c>
      <c r="G62" s="32">
        <v>69</v>
      </c>
    </row>
    <row r="63" spans="1:7" ht="12.75">
      <c r="A63" s="7" t="s">
        <v>90</v>
      </c>
      <c r="B63" s="38">
        <v>5</v>
      </c>
      <c r="C63" s="63">
        <f t="shared" si="8"/>
        <v>10340</v>
      </c>
      <c r="D63" s="64">
        <v>10340</v>
      </c>
      <c r="E63" s="65">
        <v>0</v>
      </c>
      <c r="F63" s="13">
        <v>4</v>
      </c>
      <c r="G63" s="32">
        <v>27</v>
      </c>
    </row>
    <row r="64" spans="1:8" ht="12.75">
      <c r="A64" s="10" t="s">
        <v>58</v>
      </c>
      <c r="B64" s="40">
        <f aca="true" t="shared" si="9" ref="B64:G64">SUM(B51:B63)</f>
        <v>166</v>
      </c>
      <c r="C64" s="72">
        <f t="shared" si="9"/>
        <v>391461</v>
      </c>
      <c r="D64" s="73">
        <f t="shared" si="9"/>
        <v>390176</v>
      </c>
      <c r="E64" s="74">
        <f t="shared" si="9"/>
        <v>1285</v>
      </c>
      <c r="F64" s="45">
        <f t="shared" si="9"/>
        <v>453</v>
      </c>
      <c r="G64" s="34">
        <f t="shared" si="9"/>
        <v>305</v>
      </c>
      <c r="H64" s="25"/>
    </row>
    <row r="65" spans="1:7" ht="12.75">
      <c r="A65" s="16"/>
      <c r="B65" s="47"/>
      <c r="C65" s="48"/>
      <c r="D65" s="49"/>
      <c r="E65" s="50"/>
      <c r="F65" s="51"/>
      <c r="G65" s="52"/>
    </row>
    <row r="66" spans="1:7" ht="12.75">
      <c r="A66" s="7" t="s">
        <v>84</v>
      </c>
      <c r="B66" s="38">
        <v>13</v>
      </c>
      <c r="C66" s="63">
        <f>SUM(D66:E66)</f>
        <v>20186</v>
      </c>
      <c r="D66" s="64">
        <v>20186</v>
      </c>
      <c r="E66" s="65">
        <v>0</v>
      </c>
      <c r="F66" s="13">
        <v>8</v>
      </c>
      <c r="G66" s="32">
        <v>190</v>
      </c>
    </row>
    <row r="67" spans="1:7" ht="12.75">
      <c r="A67" s="7" t="s">
        <v>12</v>
      </c>
      <c r="B67" s="38">
        <v>16</v>
      </c>
      <c r="C67" s="63">
        <f aca="true" t="shared" si="10" ref="C67:C74">SUM(D67:E67)</f>
        <v>29955</v>
      </c>
      <c r="D67" s="64">
        <v>29955</v>
      </c>
      <c r="E67" s="65">
        <v>0</v>
      </c>
      <c r="F67" s="13">
        <v>36</v>
      </c>
      <c r="G67" s="32">
        <v>0</v>
      </c>
    </row>
    <row r="68" spans="1:7" ht="12.75">
      <c r="A68" s="7" t="s">
        <v>13</v>
      </c>
      <c r="B68" s="38">
        <v>5</v>
      </c>
      <c r="C68" s="63">
        <f t="shared" si="10"/>
        <v>5096</v>
      </c>
      <c r="D68" s="64">
        <v>5096</v>
      </c>
      <c r="E68" s="65">
        <v>0</v>
      </c>
      <c r="F68" s="13">
        <v>5</v>
      </c>
      <c r="G68" s="32">
        <v>0</v>
      </c>
    </row>
    <row r="69" spans="1:7" ht="12.75">
      <c r="A69" s="7" t="s">
        <v>85</v>
      </c>
      <c r="B69" s="38">
        <v>27</v>
      </c>
      <c r="C69" s="63">
        <f t="shared" si="10"/>
        <v>112890</v>
      </c>
      <c r="D69" s="64">
        <v>111405</v>
      </c>
      <c r="E69" s="65">
        <v>1485</v>
      </c>
      <c r="F69" s="13">
        <v>75</v>
      </c>
      <c r="G69" s="32">
        <v>230</v>
      </c>
    </row>
    <row r="70" spans="1:7" ht="12.75">
      <c r="A70" s="7" t="s">
        <v>70</v>
      </c>
      <c r="B70" s="38">
        <v>5</v>
      </c>
      <c r="C70" s="63">
        <f t="shared" si="10"/>
        <v>15759</v>
      </c>
      <c r="D70" s="64">
        <v>15759</v>
      </c>
      <c r="E70" s="65">
        <v>0</v>
      </c>
      <c r="F70" s="13">
        <v>3</v>
      </c>
      <c r="G70" s="32">
        <v>192</v>
      </c>
    </row>
    <row r="71" spans="1:7" ht="12.75">
      <c r="A71" s="7" t="s">
        <v>14</v>
      </c>
      <c r="B71" s="38">
        <v>6</v>
      </c>
      <c r="C71" s="63">
        <f t="shared" si="10"/>
        <v>55527</v>
      </c>
      <c r="D71" s="64">
        <v>55527</v>
      </c>
      <c r="E71" s="65">
        <v>0</v>
      </c>
      <c r="F71" s="13">
        <v>57</v>
      </c>
      <c r="G71" s="32">
        <v>1</v>
      </c>
    </row>
    <row r="72" spans="1:7" ht="12.75">
      <c r="A72" s="7" t="s">
        <v>86</v>
      </c>
      <c r="B72" s="38">
        <v>34</v>
      </c>
      <c r="C72" s="63">
        <f t="shared" si="10"/>
        <v>156168</v>
      </c>
      <c r="D72" s="64">
        <v>155308</v>
      </c>
      <c r="E72" s="65">
        <v>860</v>
      </c>
      <c r="F72" s="13">
        <v>127</v>
      </c>
      <c r="G72" s="32">
        <v>376</v>
      </c>
    </row>
    <row r="73" spans="1:7" ht="12.75">
      <c r="A73" s="7" t="s">
        <v>15</v>
      </c>
      <c r="B73" s="38">
        <v>26</v>
      </c>
      <c r="C73" s="63">
        <f t="shared" si="10"/>
        <v>103978</v>
      </c>
      <c r="D73" s="64">
        <v>103978</v>
      </c>
      <c r="E73" s="65">
        <v>0</v>
      </c>
      <c r="F73" s="13">
        <v>105</v>
      </c>
      <c r="G73" s="32">
        <v>88</v>
      </c>
    </row>
    <row r="74" spans="1:7" ht="12.75">
      <c r="A74" s="7" t="s">
        <v>16</v>
      </c>
      <c r="B74" s="38">
        <v>90</v>
      </c>
      <c r="C74" s="63">
        <f t="shared" si="10"/>
        <v>185640</v>
      </c>
      <c r="D74" s="64">
        <v>185640</v>
      </c>
      <c r="E74" s="65">
        <v>0</v>
      </c>
      <c r="F74" s="13">
        <v>161</v>
      </c>
      <c r="G74" s="32">
        <v>211</v>
      </c>
    </row>
    <row r="75" spans="1:8" ht="12.75">
      <c r="A75" s="15" t="s">
        <v>68</v>
      </c>
      <c r="B75" s="53">
        <f aca="true" t="shared" si="11" ref="B75:G75">SUM(B66:B74)</f>
        <v>222</v>
      </c>
      <c r="C75" s="69">
        <f t="shared" si="11"/>
        <v>685199</v>
      </c>
      <c r="D75" s="70">
        <f t="shared" si="11"/>
        <v>682854</v>
      </c>
      <c r="E75" s="71">
        <f t="shared" si="11"/>
        <v>2345</v>
      </c>
      <c r="F75" s="54">
        <f t="shared" si="11"/>
        <v>577</v>
      </c>
      <c r="G75" s="55">
        <f t="shared" si="11"/>
        <v>1288</v>
      </c>
      <c r="H75" s="25"/>
    </row>
    <row r="76" spans="1:7" ht="12.75">
      <c r="A76" s="9"/>
      <c r="B76" s="11"/>
      <c r="C76" s="40"/>
      <c r="D76" s="28"/>
      <c r="E76" s="56"/>
      <c r="F76" s="23"/>
      <c r="G76" s="35"/>
    </row>
    <row r="77" spans="1:7" ht="12.75">
      <c r="A77" s="7" t="s">
        <v>4</v>
      </c>
      <c r="B77" s="38">
        <v>98</v>
      </c>
      <c r="C77" s="63">
        <f>SUM(D77:E77)</f>
        <v>265851</v>
      </c>
      <c r="D77" s="64">
        <v>265851</v>
      </c>
      <c r="E77" s="65">
        <v>0</v>
      </c>
      <c r="F77" s="13">
        <v>291</v>
      </c>
      <c r="G77" s="32">
        <v>1</v>
      </c>
    </row>
    <row r="78" spans="1:7" ht="12.75">
      <c r="A78" s="7" t="s">
        <v>5</v>
      </c>
      <c r="B78" s="38">
        <v>45</v>
      </c>
      <c r="C78" s="63">
        <f aca="true" t="shared" si="12" ref="C78:C83">SUM(D78:E78)</f>
        <v>141044</v>
      </c>
      <c r="D78" s="64">
        <v>140824</v>
      </c>
      <c r="E78" s="65">
        <v>220</v>
      </c>
      <c r="F78" s="13">
        <v>133</v>
      </c>
      <c r="G78" s="32">
        <v>72</v>
      </c>
    </row>
    <row r="79" spans="1:7" ht="12.75">
      <c r="A79" s="7" t="s">
        <v>6</v>
      </c>
      <c r="B79" s="38">
        <v>34</v>
      </c>
      <c r="C79" s="63">
        <f t="shared" si="12"/>
        <v>53625</v>
      </c>
      <c r="D79" s="64">
        <v>53625</v>
      </c>
      <c r="E79" s="65">
        <v>0</v>
      </c>
      <c r="F79" s="13">
        <v>54</v>
      </c>
      <c r="G79" s="32">
        <v>0</v>
      </c>
    </row>
    <row r="80" spans="1:7" ht="12.75">
      <c r="A80" s="7" t="s">
        <v>7</v>
      </c>
      <c r="B80" s="38">
        <v>18</v>
      </c>
      <c r="C80" s="63">
        <f t="shared" si="12"/>
        <v>33219</v>
      </c>
      <c r="D80" s="64">
        <v>33219</v>
      </c>
      <c r="E80" s="65">
        <v>0</v>
      </c>
      <c r="F80" s="13">
        <v>33</v>
      </c>
      <c r="G80" s="32">
        <v>0</v>
      </c>
    </row>
    <row r="81" spans="1:7" ht="12.75">
      <c r="A81" s="7" t="s">
        <v>8</v>
      </c>
      <c r="B81" s="38">
        <v>17</v>
      </c>
      <c r="C81" s="63">
        <f t="shared" si="12"/>
        <v>44109</v>
      </c>
      <c r="D81" s="64">
        <v>43999</v>
      </c>
      <c r="E81" s="65">
        <v>110</v>
      </c>
      <c r="F81" s="13">
        <v>31</v>
      </c>
      <c r="G81" s="32">
        <v>120</v>
      </c>
    </row>
    <row r="82" spans="1:7" ht="12.75">
      <c r="A82" s="7" t="s">
        <v>9</v>
      </c>
      <c r="B82" s="38">
        <v>19</v>
      </c>
      <c r="C82" s="63">
        <f t="shared" si="12"/>
        <v>54386</v>
      </c>
      <c r="D82" s="64">
        <v>54386</v>
      </c>
      <c r="E82" s="65">
        <v>0</v>
      </c>
      <c r="F82" s="13">
        <v>66</v>
      </c>
      <c r="G82" s="32">
        <v>0</v>
      </c>
    </row>
    <row r="83" spans="1:7" ht="12.75">
      <c r="A83" s="7" t="s">
        <v>10</v>
      </c>
      <c r="B83" s="38">
        <v>50</v>
      </c>
      <c r="C83" s="63">
        <f t="shared" si="12"/>
        <v>97392</v>
      </c>
      <c r="D83" s="64">
        <v>97167</v>
      </c>
      <c r="E83" s="65">
        <v>225</v>
      </c>
      <c r="F83" s="13">
        <v>97</v>
      </c>
      <c r="G83" s="32">
        <v>83</v>
      </c>
    </row>
    <row r="84" spans="1:8" ht="12.75">
      <c r="A84" s="10" t="s">
        <v>11</v>
      </c>
      <c r="B84" s="46">
        <f aca="true" t="shared" si="13" ref="B84:G84">SUM(B77:B83)</f>
        <v>281</v>
      </c>
      <c r="C84" s="66">
        <f t="shared" si="13"/>
        <v>689626</v>
      </c>
      <c r="D84" s="67">
        <f t="shared" si="13"/>
        <v>689071</v>
      </c>
      <c r="E84" s="68">
        <f t="shared" si="13"/>
        <v>555</v>
      </c>
      <c r="F84" s="45">
        <f t="shared" si="13"/>
        <v>705</v>
      </c>
      <c r="G84" s="34">
        <f t="shared" si="13"/>
        <v>276</v>
      </c>
      <c r="H84" s="25"/>
    </row>
    <row r="85" spans="1:7" ht="12.75">
      <c r="A85" s="17"/>
      <c r="B85" s="18"/>
      <c r="C85" s="47"/>
      <c r="D85" s="57"/>
      <c r="E85" s="58"/>
      <c r="F85" s="19"/>
      <c r="G85" s="59"/>
    </row>
    <row r="86" spans="1:7" ht="12.75">
      <c r="A86" s="7" t="s">
        <v>22</v>
      </c>
      <c r="B86" s="38">
        <v>5</v>
      </c>
      <c r="C86" s="63">
        <f>SUM(D86:E86)</f>
        <v>5000</v>
      </c>
      <c r="D86" s="64">
        <v>5000</v>
      </c>
      <c r="E86" s="65">
        <v>0</v>
      </c>
      <c r="F86" s="13">
        <v>5</v>
      </c>
      <c r="G86" s="32">
        <v>0</v>
      </c>
    </row>
    <row r="87" spans="1:7" ht="12.75">
      <c r="A87" s="7" t="s">
        <v>23</v>
      </c>
      <c r="B87" s="38">
        <v>47</v>
      </c>
      <c r="C87" s="63">
        <f aca="true" t="shared" si="14" ref="C87:C96">SUM(D87:E87)</f>
        <v>184380</v>
      </c>
      <c r="D87" s="64">
        <v>184380</v>
      </c>
      <c r="E87" s="65">
        <v>0</v>
      </c>
      <c r="F87" s="13">
        <v>197</v>
      </c>
      <c r="G87" s="32">
        <v>56</v>
      </c>
    </row>
    <row r="88" spans="1:7" ht="12.75">
      <c r="A88" s="7" t="s">
        <v>24</v>
      </c>
      <c r="B88" s="38">
        <v>10</v>
      </c>
      <c r="C88" s="63">
        <f t="shared" si="14"/>
        <v>21796</v>
      </c>
      <c r="D88" s="64">
        <v>21796</v>
      </c>
      <c r="E88" s="65">
        <v>0</v>
      </c>
      <c r="F88" s="13">
        <v>8</v>
      </c>
      <c r="G88" s="32">
        <v>96</v>
      </c>
    </row>
    <row r="89" spans="1:7" ht="12.75">
      <c r="A89" s="7" t="s">
        <v>25</v>
      </c>
      <c r="B89" s="38">
        <v>35</v>
      </c>
      <c r="C89" s="63">
        <f t="shared" si="14"/>
        <v>47543</v>
      </c>
      <c r="D89" s="64">
        <v>47543</v>
      </c>
      <c r="E89" s="65">
        <v>0</v>
      </c>
      <c r="F89" s="13">
        <v>32</v>
      </c>
      <c r="G89" s="32">
        <v>156</v>
      </c>
    </row>
    <row r="90" spans="1:7" ht="12.75">
      <c r="A90" s="7" t="s">
        <v>26</v>
      </c>
      <c r="B90" s="38">
        <v>18</v>
      </c>
      <c r="C90" s="63">
        <f t="shared" si="14"/>
        <v>72170</v>
      </c>
      <c r="D90" s="64">
        <v>72000</v>
      </c>
      <c r="E90" s="65">
        <v>170</v>
      </c>
      <c r="F90" s="13">
        <v>80</v>
      </c>
      <c r="G90" s="32">
        <v>0</v>
      </c>
    </row>
    <row r="91" spans="1:7" ht="12.75">
      <c r="A91" s="7" t="s">
        <v>27</v>
      </c>
      <c r="B91" s="38">
        <v>48</v>
      </c>
      <c r="C91" s="63">
        <f t="shared" si="14"/>
        <v>205785</v>
      </c>
      <c r="D91" s="64">
        <v>205675</v>
      </c>
      <c r="E91" s="65">
        <v>110</v>
      </c>
      <c r="F91" s="13">
        <v>57</v>
      </c>
      <c r="G91" s="32">
        <v>792</v>
      </c>
    </row>
    <row r="92" spans="1:7" ht="12.75">
      <c r="A92" s="7" t="s">
        <v>28</v>
      </c>
      <c r="B92" s="38">
        <v>17</v>
      </c>
      <c r="C92" s="63">
        <f t="shared" si="14"/>
        <v>40237</v>
      </c>
      <c r="D92" s="64">
        <v>40237</v>
      </c>
      <c r="E92" s="65">
        <v>0</v>
      </c>
      <c r="F92" s="13">
        <v>43</v>
      </c>
      <c r="G92" s="32">
        <v>0</v>
      </c>
    </row>
    <row r="93" spans="1:7" ht="12.75">
      <c r="A93" s="7" t="s">
        <v>29</v>
      </c>
      <c r="B93" s="38">
        <v>11</v>
      </c>
      <c r="C93" s="63">
        <f t="shared" si="14"/>
        <v>28712</v>
      </c>
      <c r="D93" s="64">
        <v>28712</v>
      </c>
      <c r="E93" s="65">
        <v>0</v>
      </c>
      <c r="F93" s="13">
        <v>9</v>
      </c>
      <c r="G93" s="32">
        <v>173</v>
      </c>
    </row>
    <row r="94" spans="1:7" ht="12.75">
      <c r="A94" s="7" t="s">
        <v>89</v>
      </c>
      <c r="B94" s="38">
        <v>2</v>
      </c>
      <c r="C94" s="63">
        <f t="shared" si="14"/>
        <v>33091</v>
      </c>
      <c r="D94" s="64">
        <v>33091</v>
      </c>
      <c r="E94" s="65">
        <v>0</v>
      </c>
      <c r="F94" s="13">
        <v>1</v>
      </c>
      <c r="G94" s="32">
        <v>136</v>
      </c>
    </row>
    <row r="95" spans="1:7" ht="12.75">
      <c r="A95" s="7" t="s">
        <v>30</v>
      </c>
      <c r="B95" s="38">
        <v>12</v>
      </c>
      <c r="C95" s="63">
        <f t="shared" si="14"/>
        <v>24079</v>
      </c>
      <c r="D95" s="64">
        <v>24079</v>
      </c>
      <c r="E95" s="65">
        <v>0</v>
      </c>
      <c r="F95" s="13">
        <v>20</v>
      </c>
      <c r="G95" s="32">
        <v>57</v>
      </c>
    </row>
    <row r="96" spans="1:7" ht="12.75">
      <c r="A96" s="7" t="s">
        <v>31</v>
      </c>
      <c r="B96" s="38">
        <v>60</v>
      </c>
      <c r="C96" s="63">
        <f t="shared" si="14"/>
        <v>211739</v>
      </c>
      <c r="D96" s="64">
        <v>211064</v>
      </c>
      <c r="E96" s="65">
        <v>675</v>
      </c>
      <c r="F96" s="13">
        <v>187</v>
      </c>
      <c r="G96" s="32">
        <v>265</v>
      </c>
    </row>
    <row r="97" spans="1:8" ht="12.75">
      <c r="A97" s="15" t="s">
        <v>32</v>
      </c>
      <c r="B97" s="53">
        <f aca="true" t="shared" si="15" ref="B97:G97">SUM(B86:B96)</f>
        <v>265</v>
      </c>
      <c r="C97" s="69">
        <f t="shared" si="15"/>
        <v>874532</v>
      </c>
      <c r="D97" s="70">
        <f t="shared" si="15"/>
        <v>873577</v>
      </c>
      <c r="E97" s="71">
        <f t="shared" si="15"/>
        <v>955</v>
      </c>
      <c r="F97" s="54">
        <f t="shared" si="15"/>
        <v>639</v>
      </c>
      <c r="G97" s="55">
        <f t="shared" si="15"/>
        <v>1731</v>
      </c>
      <c r="H97" s="88"/>
    </row>
    <row r="98" spans="1:7" ht="5.25" customHeight="1">
      <c r="A98" s="9"/>
      <c r="B98" s="11"/>
      <c r="C98" s="41"/>
      <c r="D98" s="22"/>
      <c r="E98" s="24"/>
      <c r="F98" s="14"/>
      <c r="G98" s="8"/>
    </row>
    <row r="99" spans="1:8" s="20" customFormat="1" ht="24" customHeight="1" thickBot="1">
      <c r="A99" s="60" t="s">
        <v>71</v>
      </c>
      <c r="B99" s="61">
        <f aca="true" t="shared" si="16" ref="B99:G99">B97+B84+B75+B64+B49+B40+B27+B12</f>
        <v>1542</v>
      </c>
      <c r="C99" s="76">
        <f t="shared" si="16"/>
        <v>4264463.8</v>
      </c>
      <c r="D99" s="76">
        <f t="shared" si="16"/>
        <v>4258428.8</v>
      </c>
      <c r="E99" s="77">
        <f t="shared" si="16"/>
        <v>6035</v>
      </c>
      <c r="F99" s="62">
        <f>F97+F84+F75+F64+F49+F40+F27+F12</f>
        <v>3733</v>
      </c>
      <c r="G99" s="62">
        <f t="shared" si="16"/>
        <v>8231</v>
      </c>
      <c r="H99" s="89"/>
    </row>
    <row r="100" spans="1:7" ht="12.75">
      <c r="A100" s="4"/>
      <c r="B100" s="6"/>
      <c r="C100" s="26"/>
      <c r="D100" s="26"/>
      <c r="E100" s="26"/>
      <c r="F100" s="3"/>
      <c r="G100" s="3"/>
    </row>
    <row r="101" spans="2:7" ht="15">
      <c r="B101" s="27"/>
      <c r="C101" s="5"/>
      <c r="D101" s="5"/>
      <c r="E101" s="27"/>
      <c r="F101" s="5"/>
      <c r="G101" s="5"/>
    </row>
  </sheetData>
  <mergeCells count="5">
    <mergeCell ref="F1:G1"/>
    <mergeCell ref="A1:A2"/>
    <mergeCell ref="B1:B2"/>
    <mergeCell ref="C1:C2"/>
    <mergeCell ref="D1:E1"/>
  </mergeCells>
  <printOptions/>
  <pageMargins left="0.7874015748031497" right="0.7874015748031497" top="0.984251968503937" bottom="0.7874015748031497" header="0.7086614173228347" footer="0.5118110236220472"/>
  <pageSetup horizontalDpi="300" verticalDpi="300" orientation="portrait" paperSize="9" r:id="rId1"/>
  <headerFooter alignWithMargins="0">
    <oddHeader>&amp;L&amp;"Arial CE,Tučné"&amp;11Prehľad poskytnutých podpôr zo ŠFRB v roku 2007&amp;R&amp;11Príloha č. 1</oddHeader>
    <oddFooter>&amp;C&amp;P</oddFooter>
  </headerFooter>
  <rowBreaks count="1" manualBreakCount="1">
    <brk id="4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SFRB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Lebeda</dc:creator>
  <cp:keywords/>
  <dc:description/>
  <cp:lastModifiedBy>hlavacova</cp:lastModifiedBy>
  <cp:lastPrinted>2008-03-17T18:43:17Z</cp:lastPrinted>
  <dcterms:created xsi:type="dcterms:W3CDTF">2002-02-18T09:12:51Z</dcterms:created>
  <dcterms:modified xsi:type="dcterms:W3CDTF">2008-03-18T07:24:51Z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</Properties>
</file>