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čerpanie programov" sheetId="1" r:id="rId1"/>
  </sheets>
  <definedNames>
    <definedName name="_xlnm.Print_Titles" localSheetId="0">'čerpanie programov'!$4:$9</definedName>
    <definedName name="_xlnm.Print_Area" localSheetId="0">'čerpanie programov'!$A:$IV</definedName>
  </definedNames>
  <calcPr fullCalcOnLoad="1"/>
</workbook>
</file>

<file path=xl/sharedStrings.xml><?xml version="1.0" encoding="utf-8"?>
<sst xmlns="http://schemas.openxmlformats.org/spreadsheetml/2006/main" count="354" uniqueCount="253">
  <si>
    <t>Kód</t>
  </si>
  <si>
    <t>Projekt</t>
  </si>
  <si>
    <t>Poznámka</t>
  </si>
  <si>
    <t>Poľnohospodárstvo</t>
  </si>
  <si>
    <t>SR9808.02</t>
  </si>
  <si>
    <t>SR9808.03</t>
  </si>
  <si>
    <t>Inv. a harm.legislatívy vo fin.sek.</t>
  </si>
  <si>
    <t>SR9809.01</t>
  </si>
  <si>
    <t>SR9809.02</t>
  </si>
  <si>
    <t>Podpora Generálnej prokuratúry</t>
  </si>
  <si>
    <t>Podpora Min. spravodlivosti SR</t>
  </si>
  <si>
    <t>SR9809.04</t>
  </si>
  <si>
    <t>Colné riaditeľstvo</t>
  </si>
  <si>
    <t>SR9812</t>
  </si>
  <si>
    <t>Rek. obchvatu Mierová-Senecká</t>
  </si>
  <si>
    <t>Posilnenie kapacít Nár.rady SR</t>
  </si>
  <si>
    <t>SR9813.02</t>
  </si>
  <si>
    <t>SR9813.04</t>
  </si>
  <si>
    <t>Zlepšenie pozície Rómov Sp.N.V.</t>
  </si>
  <si>
    <t>SR9814.01</t>
  </si>
  <si>
    <t xml:space="preserve">Stupava-dialničná križovatka </t>
  </si>
  <si>
    <t>SR9814.02.01</t>
  </si>
  <si>
    <t>SR9814.02.02</t>
  </si>
  <si>
    <t>Ek.rozvoj Bratislavy a jej okolia</t>
  </si>
  <si>
    <t>Rozvoj turistiky na Záhorí</t>
  </si>
  <si>
    <t>Zlepš. čističiek vôd okr.Malacky</t>
  </si>
  <si>
    <t>SR9814.03</t>
  </si>
  <si>
    <t>SR9814.04</t>
  </si>
  <si>
    <t>Inšt.podpora/SPF/HRD/tréning</t>
  </si>
  <si>
    <t>SR9807.02</t>
  </si>
  <si>
    <t>SR9808.04.01</t>
  </si>
  <si>
    <t>SPP-priorita A</t>
  </si>
  <si>
    <t>MP SR</t>
  </si>
  <si>
    <t>SPP-priorita B</t>
  </si>
  <si>
    <t>MH SR</t>
  </si>
  <si>
    <t>SR9807.01</t>
  </si>
  <si>
    <t>Technická asistencia</t>
  </si>
  <si>
    <t>Špeciálny prípravný program SPP
priorita B</t>
  </si>
  <si>
    <t>SR9811</t>
  </si>
  <si>
    <t>MŠ SR</t>
  </si>
  <si>
    <t>Leonardo da Vinci</t>
  </si>
  <si>
    <t>Socrates</t>
  </si>
  <si>
    <t>Mladí pre Európu III</t>
  </si>
  <si>
    <t>MF SR</t>
  </si>
  <si>
    <t>MS SR</t>
  </si>
  <si>
    <t>GP</t>
  </si>
  <si>
    <t>NR SR</t>
  </si>
  <si>
    <t>SR9808.04.02</t>
  </si>
  <si>
    <t xml:space="preserve">Spolufinancovanie z národných zdrojov </t>
  </si>
  <si>
    <t>Spolu</t>
  </si>
  <si>
    <t>%</t>
  </si>
  <si>
    <t>SKK</t>
  </si>
  <si>
    <t>VPS</t>
  </si>
  <si>
    <t>Kapitola</t>
  </si>
  <si>
    <t>RO 13.3.2001</t>
  </si>
  <si>
    <t>RO 17.10.2001</t>
  </si>
  <si>
    <t>RO 19.11.2001</t>
  </si>
  <si>
    <t>RO 27.9.2001</t>
  </si>
  <si>
    <t>RO 22.11.2000</t>
  </si>
  <si>
    <t>MPSVR SR</t>
  </si>
  <si>
    <t>RO 27.9.2001 z účtu cudzích prostriedkov</t>
  </si>
  <si>
    <t>RO 9.10.2001 z účtu cudzích prostriedkov</t>
  </si>
  <si>
    <t>MVRR SR</t>
  </si>
  <si>
    <t>MDPT SR</t>
  </si>
  <si>
    <t>Rozšír.integr. katastrálneho syst.</t>
  </si>
  <si>
    <t>Príjemca</t>
  </si>
  <si>
    <t>RO 20.2.2002</t>
  </si>
  <si>
    <t>Podp. CFCU</t>
  </si>
  <si>
    <t>SR9913.06</t>
  </si>
  <si>
    <t>Účasť v 5 RDT rámcovom programe</t>
  </si>
  <si>
    <t>SR9921</t>
  </si>
  <si>
    <t>ÚV SR</t>
  </si>
  <si>
    <t>Redukcia emisií v Pezinku</t>
  </si>
  <si>
    <t>SR9916.01.02</t>
  </si>
  <si>
    <t>RO 13.6.2002</t>
  </si>
  <si>
    <t>WTP a vodovod v Kútoch</t>
  </si>
  <si>
    <t>SR9916.01.01</t>
  </si>
  <si>
    <t>RO 5.9.2002</t>
  </si>
  <si>
    <t>Materiály pre menšinové školy</t>
  </si>
  <si>
    <t>SR9905.02</t>
  </si>
  <si>
    <t>RO 18.6.2002</t>
  </si>
  <si>
    <t>Verejná informačná kampaň</t>
  </si>
  <si>
    <t>RO 30.7.2002</t>
  </si>
  <si>
    <t>Prog.toleran. menšín-samosprávy</t>
  </si>
  <si>
    <t xml:space="preserve">RO 7.12.2001 </t>
  </si>
  <si>
    <t>OO/IB/JHA</t>
  </si>
  <si>
    <t>RO 7.3.2002</t>
  </si>
  <si>
    <t>Boj proti drogám</t>
  </si>
  <si>
    <t>SR0008.02</t>
  </si>
  <si>
    <t>Fond malých projektov</t>
  </si>
  <si>
    <t>SR0017.04</t>
  </si>
  <si>
    <t>Petržal.stanica- staré mesto</t>
  </si>
  <si>
    <t>SR0017.03</t>
  </si>
  <si>
    <t>Veterný park Cerová</t>
  </si>
  <si>
    <t>SR0017.02</t>
  </si>
  <si>
    <t>ČOV Gbely,Holíč,Kopčany,Pet.v.</t>
  </si>
  <si>
    <t>SR0017.01</t>
  </si>
  <si>
    <t>SR0011.02</t>
  </si>
  <si>
    <t>Kanalizácia a ČOV Tokaj.reg.</t>
  </si>
  <si>
    <t>SR0011.01</t>
  </si>
  <si>
    <t>Boj proti korupcii</t>
  </si>
  <si>
    <t>Rómska menšina</t>
  </si>
  <si>
    <t>SR0002</t>
  </si>
  <si>
    <t>SR9916.02.01</t>
  </si>
  <si>
    <t>Fond pre malé projekty</t>
  </si>
  <si>
    <t>SR9917.01</t>
  </si>
  <si>
    <t>Kanalizácia a WWTP v Skalici</t>
  </si>
  <si>
    <t>SR9917.02</t>
  </si>
  <si>
    <t>JSPF</t>
  </si>
  <si>
    <t>SR9918.01.01</t>
  </si>
  <si>
    <t>WWTP v Lučenci</t>
  </si>
  <si>
    <t>RO 27.3.2002</t>
  </si>
  <si>
    <t>SR9918.02.01</t>
  </si>
  <si>
    <t>Rimavská Sobota</t>
  </si>
  <si>
    <t>SR0016.02</t>
  </si>
  <si>
    <t>Rozvoj regiónu Snina</t>
  </si>
  <si>
    <t>SR0016.01</t>
  </si>
  <si>
    <t>SR0015.03</t>
  </si>
  <si>
    <t>Kanalizácia odpad.vôdPolhoranka</t>
  </si>
  <si>
    <t>SR0015.02</t>
  </si>
  <si>
    <t>Moder. cestyRasoszyce-Palota</t>
  </si>
  <si>
    <t>SR0015.01</t>
  </si>
  <si>
    <t>Rozvoj. Ľud. Zdroj. Vých. Slov.</t>
  </si>
  <si>
    <t>SR0009.03</t>
  </si>
  <si>
    <t>RO 21.11.2001</t>
  </si>
  <si>
    <t>RO 21.10.2002</t>
  </si>
  <si>
    <t>Nepriame zdaňovanie</t>
  </si>
  <si>
    <t>SR9913.02</t>
  </si>
  <si>
    <t>RO 25.10.2002</t>
  </si>
  <si>
    <t>RO 10.6.2002</t>
  </si>
  <si>
    <t>Stratégia colníctvo</t>
  </si>
  <si>
    <t>SR9913.01</t>
  </si>
  <si>
    <t>Monitoring štátna pomoc</t>
  </si>
  <si>
    <t>SR9907.02</t>
  </si>
  <si>
    <t>Fiskalis</t>
  </si>
  <si>
    <t>SR0018</t>
  </si>
  <si>
    <t>Štátna pokladnica</t>
  </si>
  <si>
    <t>SR0003.01</t>
  </si>
  <si>
    <t>Impl. en.pol.</t>
  </si>
  <si>
    <t>SR9912</t>
  </si>
  <si>
    <t>RO 5.12.2001</t>
  </si>
  <si>
    <t>RO 26.9.2001</t>
  </si>
  <si>
    <t>Rozvoj malých a stredných pod.</t>
  </si>
  <si>
    <t>SR9906.02</t>
  </si>
  <si>
    <t>RO 24.7.2001</t>
  </si>
  <si>
    <t>Zahraničné investície pre SR</t>
  </si>
  <si>
    <t>SR9906.01</t>
  </si>
  <si>
    <t>SAVE II</t>
  </si>
  <si>
    <t>SR0012</t>
  </si>
  <si>
    <t>SME vých. Slovensko</t>
  </si>
  <si>
    <t>SR0009.02</t>
  </si>
  <si>
    <t>Zdok. prod. sektora vých.Slov</t>
  </si>
  <si>
    <t>RO 24.5.2002</t>
  </si>
  <si>
    <t>Kontrola kvality mlieka</t>
  </si>
  <si>
    <t>SR9909.02</t>
  </si>
  <si>
    <t>Identifikácia zvierat systém</t>
  </si>
  <si>
    <t>Podporný systém pre SPP</t>
  </si>
  <si>
    <t>Posiľňovanie veterinálnych a
fytosanitárnych inšp. Kontrol</t>
  </si>
  <si>
    <t>SR0005</t>
  </si>
  <si>
    <t>RO 22.10.2002</t>
  </si>
  <si>
    <t>RO 24.7.2002</t>
  </si>
  <si>
    <t>RO 10.5.2002</t>
  </si>
  <si>
    <t>RO 6.3.2002</t>
  </si>
  <si>
    <t>Bezpečnosť práce</t>
  </si>
  <si>
    <t>SR9913.04</t>
  </si>
  <si>
    <t>Mládež</t>
  </si>
  <si>
    <t>Leonardo II</t>
  </si>
  <si>
    <t>Sokrates II</t>
  </si>
  <si>
    <t>5 rámcový program pre vedu a techniku</t>
  </si>
  <si>
    <t>Most Štúrovo -Ostrihom</t>
  </si>
  <si>
    <t>SR9914</t>
  </si>
  <si>
    <t>NRA a reštruk. divízie telekomu</t>
  </si>
  <si>
    <t>SR9913.03</t>
  </si>
  <si>
    <t>RO 21.3.2002</t>
  </si>
  <si>
    <t>Legislatíva</t>
  </si>
  <si>
    <t>Frekvenčný manažérsky systém</t>
  </si>
  <si>
    <t>Frekvenčný monitorovací systém</t>
  </si>
  <si>
    <t>Modernizácia súdov</t>
  </si>
  <si>
    <t>SR9908.01</t>
  </si>
  <si>
    <t>SR9911</t>
  </si>
  <si>
    <t>MŽP</t>
  </si>
  <si>
    <t>Smernica EIA</t>
  </si>
  <si>
    <t>SR0007</t>
  </si>
  <si>
    <t>MŽP SR</t>
  </si>
  <si>
    <t>Spolupráca polície</t>
  </si>
  <si>
    <t>SR9908.02</t>
  </si>
  <si>
    <t>MV SR</t>
  </si>
  <si>
    <t>Manažment hraníc</t>
  </si>
  <si>
    <t>RO 8.4.2002</t>
  </si>
  <si>
    <t>Reforma katastra IT</t>
  </si>
  <si>
    <t>SR9906.04</t>
  </si>
  <si>
    <t>ÚGKK SR</t>
  </si>
  <si>
    <t>RO 12.8.2002</t>
  </si>
  <si>
    <t>Reforma katastra</t>
  </si>
  <si>
    <t xml:space="preserve">Kultúra </t>
  </si>
  <si>
    <t>MK SR</t>
  </si>
  <si>
    <t>RO 17.04.2001</t>
  </si>
  <si>
    <t>RO 17.4.2002</t>
  </si>
  <si>
    <t>Cenzus fariem</t>
  </si>
  <si>
    <t>SR9910</t>
  </si>
  <si>
    <t>ŠÚ SR</t>
  </si>
  <si>
    <t>Cenzus obchod. Registra</t>
  </si>
  <si>
    <t>SR0010</t>
  </si>
  <si>
    <t>Verejné obstarávanie</t>
  </si>
  <si>
    <t>SR9907.03</t>
  </si>
  <si>
    <t>ÚVO</t>
  </si>
  <si>
    <t>Nár. inštitút pre štandadizáciu</t>
  </si>
  <si>
    <t>SR9907.01</t>
  </si>
  <si>
    <t>ÚNMaS SR</t>
  </si>
  <si>
    <t>Garančný fond</t>
  </si>
  <si>
    <t>SR0006.02</t>
  </si>
  <si>
    <t>NÚP</t>
  </si>
  <si>
    <t>Apl.zák.o tech. požiadavkách
 výrobkov a posudz. zmeny</t>
  </si>
  <si>
    <t>SR0004</t>
  </si>
  <si>
    <t>ÚNMS</t>
  </si>
  <si>
    <t>Spolu ÚV SR</t>
  </si>
  <si>
    <t>Spolu MVRR SR</t>
  </si>
  <si>
    <t>Spolu MF SR</t>
  </si>
  <si>
    <t>Spolu MH SR</t>
  </si>
  <si>
    <t>Spolu MP SR</t>
  </si>
  <si>
    <t>Spolu MPSVR SR</t>
  </si>
  <si>
    <t>Spolu MŠ SR</t>
  </si>
  <si>
    <t>Spolu MK SR</t>
  </si>
  <si>
    <t>Spolu NR SR</t>
  </si>
  <si>
    <t>Spolu NÚP SR</t>
  </si>
  <si>
    <t>Spolu ÚVO SR</t>
  </si>
  <si>
    <t>Spolu ÚNMaS SR</t>
  </si>
  <si>
    <t>Spolu ŠÚ SR</t>
  </si>
  <si>
    <t>Spolu ÚGKK SR</t>
  </si>
  <si>
    <t>Spolu MV SR</t>
  </si>
  <si>
    <t>Spolu MŽP SR</t>
  </si>
  <si>
    <t>Spolu GP SR</t>
  </si>
  <si>
    <t>Spolu MS SR</t>
  </si>
  <si>
    <t>Spolu MDPT SR</t>
  </si>
  <si>
    <t>31.10.2002 z účtu cudzích prostriedkov</t>
  </si>
  <si>
    <t>RO 2002</t>
  </si>
  <si>
    <t>Spolufinancovanie za rok</t>
  </si>
  <si>
    <t>Projekt PHARE</t>
  </si>
  <si>
    <t>Čerpanie zo ŠR</t>
  </si>
  <si>
    <t>RO 9.7.2002 z MVRR</t>
  </si>
  <si>
    <t>RO 24.9.2002 z MVRR</t>
  </si>
  <si>
    <t>RO 2.8.2002 z VPS rezerva PHARE 2002</t>
  </si>
  <si>
    <t>SK0008.01</t>
  </si>
  <si>
    <t>RO 28.10.2002</t>
  </si>
  <si>
    <t>SK0009.01</t>
  </si>
  <si>
    <t>RO 22.10.2002 pre MH</t>
  </si>
  <si>
    <t>Komunitárny program - rovnosť mužov a žien</t>
  </si>
  <si>
    <t>Komunitárny program - sociálne vylúčenie</t>
  </si>
  <si>
    <t>RO 24.6.2002 VPS</t>
  </si>
  <si>
    <t>RO 26.6.2002 účet cudzích prostriedkov 2002</t>
  </si>
  <si>
    <t>Komunitárny program - SAVE II</t>
  </si>
  <si>
    <t>RO 28.2.2001</t>
  </si>
  <si>
    <t>Čerpanie zo Všeobecnej pokladničnej správy na projekty PHARE k 31.10.2002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</si>
</sst>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.000"/>
    <numFmt numFmtId="166" formatCode="0.000"/>
  </numFmts>
  <fonts count="11">
    <font>
      <sz val="10"/>
      <name val="Arial CE"/>
      <family val="0"/>
    </font>
    <font>
      <sz val="6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166" fontId="3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3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66" fontId="6" fillId="0" borderId="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/>
    </xf>
    <xf numFmtId="166" fontId="3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66" fontId="3" fillId="0" borderId="17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166" fontId="6" fillId="2" borderId="19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66" fontId="4" fillId="0" borderId="6" xfId="0" applyNumberFormat="1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166" fontId="6" fillId="2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4" fontId="10" fillId="0" borderId="21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 horizontal="right"/>
    </xf>
    <xf numFmtId="166" fontId="3" fillId="0" borderId="23" xfId="0" applyNumberFormat="1" applyFont="1" applyFill="1" applyBorder="1" applyAlignment="1">
      <alignment horizontal="left"/>
    </xf>
    <xf numFmtId="166" fontId="0" fillId="0" borderId="24" xfId="0" applyNumberFormat="1" applyFont="1" applyFill="1" applyBorder="1" applyAlignment="1">
      <alignment horizontal="left"/>
    </xf>
    <xf numFmtId="166" fontId="0" fillId="0" borderId="25" xfId="0" applyNumberFormat="1" applyFont="1" applyFill="1" applyBorder="1" applyAlignment="1">
      <alignment horizontal="left"/>
    </xf>
    <xf numFmtId="166" fontId="0" fillId="0" borderId="24" xfId="0" applyNumberFormat="1" applyFont="1" applyFill="1" applyBorder="1" applyAlignment="1">
      <alignment horizontal="left" wrapText="1"/>
    </xf>
    <xf numFmtId="166" fontId="0" fillId="0" borderId="23" xfId="0" applyNumberFormat="1" applyFont="1" applyFill="1" applyBorder="1" applyAlignment="1">
      <alignment horizontal="left"/>
    </xf>
    <xf numFmtId="166" fontId="4" fillId="2" borderId="21" xfId="0" applyNumberFormat="1" applyFont="1" applyFill="1" applyBorder="1" applyAlignment="1">
      <alignment horizontal="left"/>
    </xf>
    <xf numFmtId="166" fontId="3" fillId="0" borderId="18" xfId="0" applyNumberFormat="1" applyFont="1" applyFill="1" applyBorder="1" applyAlignment="1">
      <alignment horizontal="left"/>
    </xf>
    <xf numFmtId="166" fontId="4" fillId="0" borderId="24" xfId="0" applyNumberFormat="1" applyFont="1" applyFill="1" applyBorder="1" applyAlignment="1">
      <alignment horizontal="left"/>
    </xf>
    <xf numFmtId="166" fontId="0" fillId="0" borderId="18" xfId="0" applyNumberFormat="1" applyFont="1" applyFill="1" applyBorder="1" applyAlignment="1">
      <alignment horizontal="left"/>
    </xf>
    <xf numFmtId="166" fontId="4" fillId="2" borderId="15" xfId="0" applyNumberFormat="1" applyFont="1" applyFill="1" applyBorder="1" applyAlignment="1">
      <alignment horizontal="left"/>
    </xf>
    <xf numFmtId="166" fontId="3" fillId="0" borderId="26" xfId="0" applyNumberFormat="1" applyFont="1" applyFill="1" applyBorder="1" applyAlignment="1">
      <alignment/>
    </xf>
    <xf numFmtId="166" fontId="3" fillId="0" borderId="27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6" fontId="0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66" fontId="6" fillId="2" borderId="29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/>
    </xf>
    <xf numFmtId="166" fontId="6" fillId="2" borderId="27" xfId="0" applyNumberFormat="1" applyFont="1" applyFill="1" applyBorder="1" applyAlignment="1">
      <alignment/>
    </xf>
    <xf numFmtId="166" fontId="10" fillId="0" borderId="2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66" fontId="0" fillId="0" borderId="8" xfId="0" applyNumberFormat="1" applyFont="1" applyFill="1" applyBorder="1" applyAlignment="1">
      <alignment/>
    </xf>
    <xf numFmtId="166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0" fillId="0" borderId="33" xfId="0" applyFont="1" applyFill="1" applyBorder="1" applyAlignment="1">
      <alignment wrapText="1"/>
    </xf>
    <xf numFmtId="166" fontId="0" fillId="0" borderId="15" xfId="0" applyNumberFormat="1" applyFont="1" applyFill="1" applyBorder="1" applyAlignment="1">
      <alignment horizontal="left"/>
    </xf>
    <xf numFmtId="166" fontId="0" fillId="0" borderId="34" xfId="0" applyNumberFormat="1" applyFont="1" applyFill="1" applyBorder="1" applyAlignment="1">
      <alignment/>
    </xf>
    <xf numFmtId="166" fontId="0" fillId="0" borderId="35" xfId="0" applyNumberFormat="1" applyFont="1" applyFill="1" applyBorder="1" applyAlignment="1">
      <alignment/>
    </xf>
    <xf numFmtId="166" fontId="4" fillId="0" borderId="23" xfId="0" applyNumberFormat="1" applyFont="1" applyFill="1" applyBorder="1" applyAlignment="1">
      <alignment horizontal="left" wrapText="1"/>
    </xf>
    <xf numFmtId="166" fontId="4" fillId="0" borderId="18" xfId="0" applyNumberFormat="1" applyFont="1" applyFill="1" applyBorder="1" applyAlignment="1">
      <alignment horizontal="left"/>
    </xf>
    <xf numFmtId="166" fontId="4" fillId="0" borderId="18" xfId="0" applyNumberFormat="1" applyFont="1" applyFill="1" applyBorder="1" applyAlignment="1">
      <alignment horizontal="left" wrapText="1"/>
    </xf>
    <xf numFmtId="166" fontId="4" fillId="0" borderId="23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66" fontId="3" fillId="0" borderId="24" xfId="0" applyNumberFormat="1" applyFont="1" applyFill="1" applyBorder="1" applyAlignment="1">
      <alignment horizontal="left"/>
    </xf>
    <xf numFmtId="166" fontId="3" fillId="0" borderId="37" xfId="0" applyNumberFormat="1" applyFont="1" applyFill="1" applyBorder="1" applyAlignment="1">
      <alignment/>
    </xf>
    <xf numFmtId="3" fontId="3" fillId="2" borderId="37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 wrapText="1"/>
    </xf>
    <xf numFmtId="3" fontId="6" fillId="2" borderId="15" xfId="0" applyNumberFormat="1" applyFont="1" applyFill="1" applyBorder="1" applyAlignment="1">
      <alignment horizontal="right" wrapText="1"/>
    </xf>
    <xf numFmtId="3" fontId="6" fillId="2" borderId="37" xfId="0" applyNumberFormat="1" applyFont="1" applyFill="1" applyBorder="1" applyAlignment="1">
      <alignment horizontal="right"/>
    </xf>
    <xf numFmtId="3" fontId="0" fillId="2" borderId="37" xfId="0" applyNumberFormat="1" applyFont="1" applyFill="1" applyBorder="1" applyAlignment="1">
      <alignment horizontal="right"/>
    </xf>
    <xf numFmtId="1" fontId="4" fillId="2" borderId="21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6" fillId="2" borderId="15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166" fontId="3" fillId="0" borderId="39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166" fontId="3" fillId="0" borderId="51" xfId="0" applyNumberFormat="1" applyFont="1" applyFill="1" applyBorder="1" applyAlignment="1">
      <alignment horizontal="center"/>
    </xf>
    <xf numFmtId="166" fontId="3" fillId="0" borderId="47" xfId="0" applyNumberFormat="1" applyFont="1" applyFill="1" applyBorder="1" applyAlignment="1">
      <alignment horizontal="center" wrapText="1"/>
    </xf>
    <xf numFmtId="166" fontId="3" fillId="0" borderId="48" xfId="0" applyNumberFormat="1" applyFont="1" applyFill="1" applyBorder="1" applyAlignment="1">
      <alignment horizontal="center" wrapText="1"/>
    </xf>
    <xf numFmtId="166" fontId="3" fillId="0" borderId="49" xfId="0" applyNumberFormat="1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2" borderId="41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6" fontId="3" fillId="0" borderId="34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66" fontId="3" fillId="0" borderId="35" xfId="0" applyNumberFormat="1" applyFont="1" applyFill="1" applyBorder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left"/>
    </xf>
    <xf numFmtId="166" fontId="0" fillId="0" borderId="23" xfId="0" applyNumberFormat="1" applyFont="1" applyFill="1" applyBorder="1" applyAlignment="1">
      <alignment horizontal="left"/>
    </xf>
    <xf numFmtId="0" fontId="4" fillId="2" borderId="43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3" fontId="4" fillId="2" borderId="37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3" fontId="6" fillId="2" borderId="37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horizontal="right"/>
    </xf>
    <xf numFmtId="3" fontId="4" fillId="2" borderId="37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3" fontId="6" fillId="2" borderId="37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75" zoomScaleNormal="75" workbookViewId="0" topLeftCell="A1">
      <pane ySplit="9" topLeftCell="BM11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11.25390625" style="5" customWidth="1"/>
    <col min="2" max="2" width="14.75390625" style="5" customWidth="1"/>
    <col min="3" max="3" width="36.375" style="5" customWidth="1"/>
    <col min="4" max="4" width="16.625" style="7" customWidth="1"/>
    <col min="5" max="5" width="5.125" style="8" customWidth="1"/>
    <col min="6" max="6" width="4.125" style="9" customWidth="1"/>
    <col min="7" max="7" width="24.375" style="5" customWidth="1"/>
    <col min="8" max="8" width="15.375" style="5" customWidth="1"/>
    <col min="9" max="9" width="17.375" style="5" customWidth="1"/>
    <col min="10" max="10" width="19.75390625" style="5" customWidth="1"/>
    <col min="11" max="12" width="12.75390625" style="5" bestFit="1" customWidth="1"/>
    <col min="13" max="16384" width="9.125" style="5" customWidth="1"/>
  </cols>
  <sheetData>
    <row r="1" spans="1:10" ht="12.75" customHeight="1">
      <c r="A1" s="169" t="s">
        <v>252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2:8" ht="12.75">
      <c r="B2" s="6"/>
      <c r="H2" s="8"/>
    </row>
    <row r="3" ht="9" thickBot="1"/>
    <row r="4" spans="1:10" ht="27" customHeight="1" thickBot="1">
      <c r="A4" s="174" t="s">
        <v>237</v>
      </c>
      <c r="B4" s="175"/>
      <c r="C4" s="151"/>
      <c r="D4" s="177" t="s">
        <v>48</v>
      </c>
      <c r="E4" s="178"/>
      <c r="F4" s="179"/>
      <c r="G4" s="171" t="s">
        <v>2</v>
      </c>
      <c r="H4" s="181" t="s">
        <v>236</v>
      </c>
      <c r="I4" s="213"/>
      <c r="J4" s="214"/>
    </row>
    <row r="5" spans="1:10" ht="12.75" customHeight="1">
      <c r="A5" s="152" t="s">
        <v>65</v>
      </c>
      <c r="B5" s="155" t="s">
        <v>0</v>
      </c>
      <c r="C5" s="158" t="s">
        <v>1</v>
      </c>
      <c r="D5" s="180" t="s">
        <v>238</v>
      </c>
      <c r="E5" s="181"/>
      <c r="F5" s="182"/>
      <c r="G5" s="172"/>
      <c r="H5" s="215"/>
      <c r="I5" s="216"/>
      <c r="J5" s="217"/>
    </row>
    <row r="6" spans="1:10" ht="12.75" customHeight="1">
      <c r="A6" s="153"/>
      <c r="B6" s="156"/>
      <c r="C6" s="159"/>
      <c r="D6" s="183"/>
      <c r="E6" s="184"/>
      <c r="F6" s="159"/>
      <c r="G6" s="172"/>
      <c r="H6" s="215"/>
      <c r="I6" s="216"/>
      <c r="J6" s="217"/>
    </row>
    <row r="7" spans="1:10" ht="13.5" customHeight="1">
      <c r="A7" s="153"/>
      <c r="B7" s="156"/>
      <c r="C7" s="159"/>
      <c r="D7" s="185"/>
      <c r="E7" s="186"/>
      <c r="F7" s="187"/>
      <c r="G7" s="172"/>
      <c r="H7" s="218"/>
      <c r="I7" s="215"/>
      <c r="J7" s="217"/>
    </row>
    <row r="8" spans="1:10" ht="17.25" customHeight="1" thickBot="1">
      <c r="A8" s="154"/>
      <c r="B8" s="157"/>
      <c r="C8" s="160"/>
      <c r="D8" s="4" t="s">
        <v>52</v>
      </c>
      <c r="E8" s="150" t="s">
        <v>53</v>
      </c>
      <c r="F8" s="176"/>
      <c r="G8" s="173"/>
      <c r="H8" s="134">
        <v>2000</v>
      </c>
      <c r="I8" s="149">
        <v>2001</v>
      </c>
      <c r="J8" s="149">
        <v>2002</v>
      </c>
    </row>
    <row r="9" spans="1:10" s="6" customFormat="1" ht="13.5" thickBot="1">
      <c r="A9" s="43"/>
      <c r="B9" s="44"/>
      <c r="C9" s="45"/>
      <c r="D9" s="83" t="s">
        <v>51</v>
      </c>
      <c r="E9" s="46" t="s">
        <v>51</v>
      </c>
      <c r="F9" s="84" t="s">
        <v>50</v>
      </c>
      <c r="G9" s="47"/>
      <c r="H9" s="136"/>
      <c r="I9" s="147"/>
      <c r="J9" s="147"/>
    </row>
    <row r="10" spans="1:10" s="6" customFormat="1" ht="12.75">
      <c r="A10" s="10"/>
      <c r="B10" s="11"/>
      <c r="C10" s="12"/>
      <c r="D10" s="101"/>
      <c r="E10" s="49"/>
      <c r="F10" s="85"/>
      <c r="G10" s="50"/>
      <c r="H10" s="210">
        <v>0</v>
      </c>
      <c r="I10" s="210">
        <v>2006000</v>
      </c>
      <c r="J10" s="210">
        <v>24612606</v>
      </c>
    </row>
    <row r="11" spans="1:10" s="6" customFormat="1" ht="12.75">
      <c r="A11" s="14" t="s">
        <v>71</v>
      </c>
      <c r="B11" s="1" t="s">
        <v>19</v>
      </c>
      <c r="C11" s="2" t="s">
        <v>20</v>
      </c>
      <c r="D11" s="102"/>
      <c r="E11" s="15"/>
      <c r="F11" s="86"/>
      <c r="G11" s="73"/>
      <c r="H11" s="211"/>
      <c r="I11" s="211"/>
      <c r="J11" s="211"/>
    </row>
    <row r="12" spans="1:10" s="6" customFormat="1" ht="12.75">
      <c r="A12" s="3" t="s">
        <v>71</v>
      </c>
      <c r="B12" s="1" t="s">
        <v>21</v>
      </c>
      <c r="C12" s="2" t="s">
        <v>23</v>
      </c>
      <c r="D12" s="102"/>
      <c r="E12" s="16"/>
      <c r="F12" s="87"/>
      <c r="G12" s="73"/>
      <c r="H12" s="211"/>
      <c r="I12" s="211"/>
      <c r="J12" s="211"/>
    </row>
    <row r="13" spans="1:10" s="6" customFormat="1" ht="12.75">
      <c r="A13" s="3" t="s">
        <v>71</v>
      </c>
      <c r="B13" s="1" t="s">
        <v>22</v>
      </c>
      <c r="C13" s="2" t="s">
        <v>24</v>
      </c>
      <c r="D13" s="102"/>
      <c r="E13" s="17"/>
      <c r="F13" s="88"/>
      <c r="G13" s="73"/>
      <c r="H13" s="211"/>
      <c r="I13" s="211"/>
      <c r="J13" s="211"/>
    </row>
    <row r="14" spans="1:10" s="6" customFormat="1" ht="12.75">
      <c r="A14" s="3" t="s">
        <v>71</v>
      </c>
      <c r="B14" s="1" t="s">
        <v>26</v>
      </c>
      <c r="C14" s="2" t="s">
        <v>25</v>
      </c>
      <c r="D14" s="102"/>
      <c r="E14" s="15"/>
      <c r="F14" s="86"/>
      <c r="G14" s="73"/>
      <c r="H14" s="211"/>
      <c r="I14" s="211"/>
      <c r="J14" s="211"/>
    </row>
    <row r="15" spans="1:10" s="6" customFormat="1" ht="12.75">
      <c r="A15" s="3" t="s">
        <v>71</v>
      </c>
      <c r="B15" s="1" t="s">
        <v>27</v>
      </c>
      <c r="C15" s="2" t="s">
        <v>28</v>
      </c>
      <c r="D15" s="102"/>
      <c r="E15" s="15"/>
      <c r="F15" s="86"/>
      <c r="G15" s="73"/>
      <c r="H15" s="211"/>
      <c r="I15" s="211"/>
      <c r="J15" s="211"/>
    </row>
    <row r="16" spans="1:10" s="6" customFormat="1" ht="12.75">
      <c r="A16" s="3" t="s">
        <v>71</v>
      </c>
      <c r="B16" s="1" t="s">
        <v>79</v>
      </c>
      <c r="C16" s="18" t="s">
        <v>83</v>
      </c>
      <c r="D16" s="102">
        <v>5926500</v>
      </c>
      <c r="E16" s="13"/>
      <c r="F16" s="89"/>
      <c r="G16" s="74" t="s">
        <v>82</v>
      </c>
      <c r="H16" s="211"/>
      <c r="I16" s="211"/>
      <c r="J16" s="211"/>
    </row>
    <row r="17" spans="1:10" s="6" customFormat="1" ht="12.75">
      <c r="A17" s="3" t="s">
        <v>71</v>
      </c>
      <c r="B17" s="1" t="s">
        <v>79</v>
      </c>
      <c r="C17" s="18" t="s">
        <v>81</v>
      </c>
      <c r="D17" s="102">
        <v>8719000</v>
      </c>
      <c r="E17" s="19"/>
      <c r="F17" s="90"/>
      <c r="G17" s="74" t="s">
        <v>80</v>
      </c>
      <c r="H17" s="211"/>
      <c r="I17" s="211"/>
      <c r="J17" s="211"/>
    </row>
    <row r="18" spans="1:10" s="6" customFormat="1" ht="12.75">
      <c r="A18" s="20" t="s">
        <v>71</v>
      </c>
      <c r="B18" s="21" t="s">
        <v>68</v>
      </c>
      <c r="C18" s="2" t="s">
        <v>67</v>
      </c>
      <c r="D18" s="103">
        <v>1756000</v>
      </c>
      <c r="E18" s="13"/>
      <c r="F18" s="89"/>
      <c r="G18" s="75" t="s">
        <v>66</v>
      </c>
      <c r="H18" s="211"/>
      <c r="I18" s="211"/>
      <c r="J18" s="211"/>
    </row>
    <row r="19" spans="1:10" s="6" customFormat="1" ht="12.75">
      <c r="A19" s="3"/>
      <c r="B19" s="1"/>
      <c r="C19" s="2"/>
      <c r="D19" s="103">
        <v>1756000</v>
      </c>
      <c r="E19" s="13"/>
      <c r="F19" s="89"/>
      <c r="G19" s="75" t="s">
        <v>124</v>
      </c>
      <c r="H19" s="211"/>
      <c r="I19" s="211"/>
      <c r="J19" s="211"/>
    </row>
    <row r="20" spans="1:10" s="6" customFormat="1" ht="25.5">
      <c r="A20" s="22"/>
      <c r="B20" s="21"/>
      <c r="C20" s="2"/>
      <c r="D20" s="102">
        <v>4510106</v>
      </c>
      <c r="E20" s="13"/>
      <c r="F20" s="89"/>
      <c r="G20" s="76" t="s">
        <v>241</v>
      </c>
      <c r="H20" s="211"/>
      <c r="I20" s="211"/>
      <c r="J20" s="211"/>
    </row>
    <row r="21" spans="1:10" s="6" customFormat="1" ht="12.75">
      <c r="A21" s="3" t="s">
        <v>71</v>
      </c>
      <c r="B21" s="1" t="s">
        <v>73</v>
      </c>
      <c r="C21" s="2" t="s">
        <v>72</v>
      </c>
      <c r="D21" s="102"/>
      <c r="E21" s="17"/>
      <c r="F21" s="88"/>
      <c r="G21" s="74"/>
      <c r="H21" s="211"/>
      <c r="I21" s="211"/>
      <c r="J21" s="211"/>
    </row>
    <row r="22" spans="1:12" s="6" customFormat="1" ht="12.75">
      <c r="A22" s="3" t="s">
        <v>71</v>
      </c>
      <c r="B22" s="1" t="s">
        <v>70</v>
      </c>
      <c r="C22" s="2" t="s">
        <v>69</v>
      </c>
      <c r="D22" s="102"/>
      <c r="E22" s="15"/>
      <c r="F22" s="86"/>
      <c r="G22" s="74"/>
      <c r="H22" s="211"/>
      <c r="I22" s="211"/>
      <c r="J22" s="211"/>
      <c r="L22" s="38"/>
    </row>
    <row r="23" spans="1:11" s="24" customFormat="1" ht="14.25">
      <c r="A23" s="3" t="s">
        <v>71</v>
      </c>
      <c r="B23" s="1" t="s">
        <v>102</v>
      </c>
      <c r="C23" s="23" t="s">
        <v>101</v>
      </c>
      <c r="D23" s="102"/>
      <c r="E23" s="13"/>
      <c r="F23" s="89"/>
      <c r="G23" s="74"/>
      <c r="H23" s="211"/>
      <c r="I23" s="211"/>
      <c r="J23" s="211"/>
      <c r="K23" s="124"/>
    </row>
    <row r="24" spans="1:11" s="24" customFormat="1" ht="14.25">
      <c r="A24" s="3" t="s">
        <v>71</v>
      </c>
      <c r="B24" s="1" t="s">
        <v>99</v>
      </c>
      <c r="C24" s="23" t="s">
        <v>98</v>
      </c>
      <c r="D24" s="104"/>
      <c r="E24" s="13"/>
      <c r="F24" s="89"/>
      <c r="G24" s="77"/>
      <c r="H24" s="211"/>
      <c r="I24" s="211"/>
      <c r="J24" s="211"/>
      <c r="K24" s="124"/>
    </row>
    <row r="25" spans="1:10" s="24" customFormat="1" ht="14.25">
      <c r="A25" s="3" t="s">
        <v>71</v>
      </c>
      <c r="B25" s="1" t="s">
        <v>97</v>
      </c>
      <c r="C25" s="23" t="s">
        <v>89</v>
      </c>
      <c r="D25" s="102"/>
      <c r="E25" s="13"/>
      <c r="F25" s="89"/>
      <c r="G25" s="74"/>
      <c r="H25" s="211"/>
      <c r="I25" s="211"/>
      <c r="J25" s="211"/>
    </row>
    <row r="26" spans="1:10" s="24" customFormat="1" ht="14.25">
      <c r="A26" s="25" t="s">
        <v>71</v>
      </c>
      <c r="B26" s="1" t="s">
        <v>96</v>
      </c>
      <c r="C26" s="2" t="s">
        <v>95</v>
      </c>
      <c r="D26" s="102"/>
      <c r="E26" s="13"/>
      <c r="F26" s="89"/>
      <c r="G26" s="74"/>
      <c r="H26" s="211"/>
      <c r="I26" s="211"/>
      <c r="J26" s="211"/>
    </row>
    <row r="27" spans="1:10" s="24" customFormat="1" ht="14.25">
      <c r="A27" s="25" t="s">
        <v>71</v>
      </c>
      <c r="B27" s="1" t="s">
        <v>94</v>
      </c>
      <c r="C27" s="23" t="s">
        <v>93</v>
      </c>
      <c r="D27" s="102"/>
      <c r="E27" s="13"/>
      <c r="F27" s="89"/>
      <c r="G27" s="74"/>
      <c r="H27" s="211"/>
      <c r="I27" s="211"/>
      <c r="J27" s="211"/>
    </row>
    <row r="28" spans="1:10" s="24" customFormat="1" ht="14.25">
      <c r="A28" s="25" t="s">
        <v>71</v>
      </c>
      <c r="B28" s="1" t="s">
        <v>92</v>
      </c>
      <c r="C28" s="23" t="s">
        <v>91</v>
      </c>
      <c r="D28" s="104"/>
      <c r="E28" s="13"/>
      <c r="F28" s="89"/>
      <c r="G28" s="77"/>
      <c r="H28" s="211"/>
      <c r="I28" s="211"/>
      <c r="J28" s="211"/>
    </row>
    <row r="29" spans="1:10" s="24" customFormat="1" ht="14.25">
      <c r="A29" s="25" t="s">
        <v>71</v>
      </c>
      <c r="B29" s="1" t="s">
        <v>90</v>
      </c>
      <c r="C29" s="23" t="s">
        <v>89</v>
      </c>
      <c r="D29" s="102"/>
      <c r="E29" s="13"/>
      <c r="F29" s="89"/>
      <c r="G29" s="74"/>
      <c r="H29" s="211"/>
      <c r="I29" s="211"/>
      <c r="J29" s="211"/>
    </row>
    <row r="30" spans="1:10" s="24" customFormat="1" ht="14.25">
      <c r="A30" s="203" t="s">
        <v>71</v>
      </c>
      <c r="B30" s="188" t="s">
        <v>88</v>
      </c>
      <c r="C30" s="189" t="s">
        <v>87</v>
      </c>
      <c r="D30" s="202">
        <v>3701000</v>
      </c>
      <c r="E30" s="193"/>
      <c r="F30" s="195"/>
      <c r="G30" s="197" t="s">
        <v>86</v>
      </c>
      <c r="H30" s="211"/>
      <c r="I30" s="211"/>
      <c r="J30" s="211"/>
    </row>
    <row r="31" spans="1:10" s="24" customFormat="1" ht="6.75" customHeight="1">
      <c r="A31" s="203"/>
      <c r="B31" s="188"/>
      <c r="C31" s="189"/>
      <c r="D31" s="165"/>
      <c r="E31" s="194"/>
      <c r="F31" s="196"/>
      <c r="G31" s="198"/>
      <c r="H31" s="211"/>
      <c r="I31" s="211"/>
      <c r="J31" s="211"/>
    </row>
    <row r="32" spans="1:10" s="24" customFormat="1" ht="14.25">
      <c r="A32" s="20" t="s">
        <v>71</v>
      </c>
      <c r="B32" s="21"/>
      <c r="C32" s="18" t="s">
        <v>85</v>
      </c>
      <c r="D32" s="104">
        <v>250000</v>
      </c>
      <c r="E32" s="13"/>
      <c r="F32" s="89"/>
      <c r="G32" s="74" t="s">
        <v>84</v>
      </c>
      <c r="H32" s="211"/>
      <c r="I32" s="211"/>
      <c r="J32" s="211"/>
    </row>
    <row r="33" spans="1:11" s="41" customFormat="1" ht="15" thickBot="1">
      <c r="A33" s="166" t="s">
        <v>215</v>
      </c>
      <c r="B33" s="167"/>
      <c r="C33" s="168"/>
      <c r="D33" s="72">
        <f>SUM(D11:D32)</f>
        <v>26618606</v>
      </c>
      <c r="E33" s="51"/>
      <c r="F33" s="91"/>
      <c r="G33" s="78"/>
      <c r="H33" s="212"/>
      <c r="I33" s="212"/>
      <c r="J33" s="212"/>
      <c r="K33" s="119"/>
    </row>
    <row r="34" spans="1:10" s="24" customFormat="1" ht="14.25">
      <c r="A34" s="52" t="s">
        <v>62</v>
      </c>
      <c r="B34" s="53" t="s">
        <v>17</v>
      </c>
      <c r="C34" s="54" t="s">
        <v>18</v>
      </c>
      <c r="D34" s="105"/>
      <c r="E34" s="55"/>
      <c r="F34" s="92"/>
      <c r="G34" s="79"/>
      <c r="H34" s="210">
        <v>0</v>
      </c>
      <c r="I34" s="210">
        <v>0</v>
      </c>
      <c r="J34" s="210">
        <v>109008976</v>
      </c>
    </row>
    <row r="35" spans="1:10" s="24" customFormat="1" ht="14.25">
      <c r="A35" s="48" t="s">
        <v>62</v>
      </c>
      <c r="B35" s="1" t="s">
        <v>76</v>
      </c>
      <c r="C35" s="2" t="s">
        <v>75</v>
      </c>
      <c r="D35" s="102">
        <v>3052396</v>
      </c>
      <c r="E35" s="16"/>
      <c r="F35" s="87"/>
      <c r="G35" s="74" t="s">
        <v>74</v>
      </c>
      <c r="H35" s="211"/>
      <c r="I35" s="211"/>
      <c r="J35" s="211"/>
    </row>
    <row r="36" spans="1:10" s="28" customFormat="1" ht="12.75">
      <c r="A36" s="3" t="s">
        <v>62</v>
      </c>
      <c r="B36" s="1" t="s">
        <v>103</v>
      </c>
      <c r="C36" s="2" t="s">
        <v>104</v>
      </c>
      <c r="D36" s="102"/>
      <c r="E36" s="26"/>
      <c r="F36" s="27"/>
      <c r="G36" s="74"/>
      <c r="H36" s="211"/>
      <c r="I36" s="211"/>
      <c r="J36" s="211"/>
    </row>
    <row r="37" spans="1:10" s="28" customFormat="1" ht="12.75">
      <c r="A37" s="25" t="s">
        <v>62</v>
      </c>
      <c r="B37" s="1" t="s">
        <v>105</v>
      </c>
      <c r="C37" s="2" t="s">
        <v>106</v>
      </c>
      <c r="D37" s="102">
        <v>7196580</v>
      </c>
      <c r="E37" s="26"/>
      <c r="F37" s="27"/>
      <c r="G37" s="74" t="s">
        <v>74</v>
      </c>
      <c r="H37" s="211"/>
      <c r="I37" s="211"/>
      <c r="J37" s="211"/>
    </row>
    <row r="38" spans="1:10" s="28" customFormat="1" ht="12.75">
      <c r="A38" s="25" t="s">
        <v>62</v>
      </c>
      <c r="B38" s="1" t="s">
        <v>107</v>
      </c>
      <c r="C38" s="2" t="s">
        <v>108</v>
      </c>
      <c r="D38" s="102"/>
      <c r="E38" s="26"/>
      <c r="F38" s="27"/>
      <c r="G38" s="74"/>
      <c r="H38" s="211"/>
      <c r="I38" s="211"/>
      <c r="J38" s="211"/>
    </row>
    <row r="39" spans="1:10" s="28" customFormat="1" ht="12.75">
      <c r="A39" s="25" t="s">
        <v>62</v>
      </c>
      <c r="B39" s="1" t="s">
        <v>109</v>
      </c>
      <c r="C39" s="2" t="s">
        <v>110</v>
      </c>
      <c r="D39" s="102">
        <v>97510000</v>
      </c>
      <c r="E39" s="26"/>
      <c r="F39" s="27"/>
      <c r="G39" s="74" t="s">
        <v>111</v>
      </c>
      <c r="H39" s="211"/>
      <c r="I39" s="211"/>
      <c r="J39" s="211"/>
    </row>
    <row r="40" spans="1:10" s="28" customFormat="1" ht="12.75">
      <c r="A40" s="25" t="s">
        <v>62</v>
      </c>
      <c r="B40" s="1" t="s">
        <v>112</v>
      </c>
      <c r="C40" s="2" t="s">
        <v>108</v>
      </c>
      <c r="D40" s="102"/>
      <c r="E40" s="26"/>
      <c r="F40" s="27"/>
      <c r="G40" s="74"/>
      <c r="H40" s="211"/>
      <c r="I40" s="211"/>
      <c r="J40" s="211"/>
    </row>
    <row r="41" spans="1:10" s="28" customFormat="1" ht="12.75">
      <c r="A41" s="25" t="s">
        <v>62</v>
      </c>
      <c r="B41" s="1" t="s">
        <v>244</v>
      </c>
      <c r="C41" s="23" t="s">
        <v>151</v>
      </c>
      <c r="D41" s="102">
        <v>1250000</v>
      </c>
      <c r="E41" s="113"/>
      <c r="F41" s="114"/>
      <c r="G41" s="74" t="s">
        <v>245</v>
      </c>
      <c r="H41" s="211"/>
      <c r="I41" s="211"/>
      <c r="J41" s="211"/>
    </row>
    <row r="42" spans="1:10" s="24" customFormat="1" ht="14.25">
      <c r="A42" s="3" t="s">
        <v>62</v>
      </c>
      <c r="B42" s="1" t="s">
        <v>123</v>
      </c>
      <c r="C42" s="23" t="s">
        <v>122</v>
      </c>
      <c r="D42" s="102"/>
      <c r="E42" s="13"/>
      <c r="F42" s="89"/>
      <c r="G42" s="74"/>
      <c r="H42" s="211"/>
      <c r="I42" s="211"/>
      <c r="J42" s="211"/>
    </row>
    <row r="43" spans="1:10" s="24" customFormat="1" ht="14.25">
      <c r="A43" s="3" t="s">
        <v>62</v>
      </c>
      <c r="B43" s="1" t="s">
        <v>119</v>
      </c>
      <c r="C43" s="23" t="s">
        <v>118</v>
      </c>
      <c r="D43" s="102"/>
      <c r="E43" s="13"/>
      <c r="F43" s="89"/>
      <c r="G43" s="74"/>
      <c r="H43" s="211"/>
      <c r="I43" s="211"/>
      <c r="J43" s="211"/>
    </row>
    <row r="44" spans="1:10" s="24" customFormat="1" ht="14.25">
      <c r="A44" s="3" t="s">
        <v>62</v>
      </c>
      <c r="B44" s="1" t="s">
        <v>116</v>
      </c>
      <c r="C44" s="23" t="s">
        <v>115</v>
      </c>
      <c r="D44" s="102"/>
      <c r="E44" s="13"/>
      <c r="F44" s="89"/>
      <c r="G44" s="74"/>
      <c r="H44" s="211"/>
      <c r="I44" s="211"/>
      <c r="J44" s="211"/>
    </row>
    <row r="45" spans="1:10" s="24" customFormat="1" ht="14.25">
      <c r="A45" s="3" t="s">
        <v>62</v>
      </c>
      <c r="B45" s="1" t="s">
        <v>114</v>
      </c>
      <c r="C45" s="23" t="s">
        <v>113</v>
      </c>
      <c r="D45" s="102"/>
      <c r="E45" s="13"/>
      <c r="F45" s="89"/>
      <c r="G45" s="74"/>
      <c r="H45" s="211"/>
      <c r="I45" s="211"/>
      <c r="J45" s="211"/>
    </row>
    <row r="46" spans="1:10" s="41" customFormat="1" ht="15" thickBot="1">
      <c r="A46" s="166" t="s">
        <v>216</v>
      </c>
      <c r="B46" s="167"/>
      <c r="C46" s="168"/>
      <c r="D46" s="106">
        <f>SUM(D34:D45)</f>
        <v>109008976</v>
      </c>
      <c r="E46" s="51"/>
      <c r="F46" s="91"/>
      <c r="G46" s="78"/>
      <c r="H46" s="212"/>
      <c r="I46" s="212"/>
      <c r="J46" s="212"/>
    </row>
    <row r="47" spans="1:10" s="6" customFormat="1" ht="12.75">
      <c r="A47" s="56" t="s">
        <v>43</v>
      </c>
      <c r="B47" s="53" t="s">
        <v>5</v>
      </c>
      <c r="C47" s="54" t="s">
        <v>6</v>
      </c>
      <c r="D47" s="105"/>
      <c r="E47" s="55"/>
      <c r="F47" s="92"/>
      <c r="G47" s="79"/>
      <c r="H47" s="137"/>
      <c r="I47" s="204">
        <v>0</v>
      </c>
      <c r="J47" s="204">
        <v>166413761</v>
      </c>
    </row>
    <row r="48" spans="1:10" s="6" customFormat="1" ht="12.75">
      <c r="A48" s="25" t="s">
        <v>43</v>
      </c>
      <c r="B48" s="1" t="s">
        <v>11</v>
      </c>
      <c r="C48" s="23" t="s">
        <v>12</v>
      </c>
      <c r="D48" s="102"/>
      <c r="E48" s="15"/>
      <c r="F48" s="86"/>
      <c r="G48" s="73"/>
      <c r="H48" s="138"/>
      <c r="I48" s="205"/>
      <c r="J48" s="205"/>
    </row>
    <row r="49" spans="1:10" s="6" customFormat="1" ht="12.75">
      <c r="A49" s="25" t="s">
        <v>43</v>
      </c>
      <c r="B49" s="1" t="s">
        <v>133</v>
      </c>
      <c r="C49" s="2" t="s">
        <v>132</v>
      </c>
      <c r="D49" s="102"/>
      <c r="E49" s="15"/>
      <c r="F49" s="86"/>
      <c r="G49" s="74"/>
      <c r="H49" s="140"/>
      <c r="I49" s="205"/>
      <c r="J49" s="205"/>
    </row>
    <row r="50" spans="1:10" s="6" customFormat="1" ht="12.75">
      <c r="A50" s="3" t="s">
        <v>43</v>
      </c>
      <c r="B50" s="1" t="s">
        <v>131</v>
      </c>
      <c r="C50" s="2" t="s">
        <v>130</v>
      </c>
      <c r="D50" s="102">
        <v>158016761</v>
      </c>
      <c r="E50" s="15"/>
      <c r="F50" s="86"/>
      <c r="G50" s="74" t="s">
        <v>129</v>
      </c>
      <c r="H50" s="140"/>
      <c r="I50" s="205"/>
      <c r="J50" s="205"/>
    </row>
    <row r="51" spans="1:10" s="6" customFormat="1" ht="12.75">
      <c r="A51" s="3"/>
      <c r="B51" s="1"/>
      <c r="C51" s="2" t="s">
        <v>130</v>
      </c>
      <c r="D51" s="102">
        <v>4390000</v>
      </c>
      <c r="E51" s="29"/>
      <c r="F51" s="93"/>
      <c r="G51" s="74" t="s">
        <v>128</v>
      </c>
      <c r="H51" s="140"/>
      <c r="I51" s="205"/>
      <c r="J51" s="205"/>
    </row>
    <row r="52" spans="1:10" s="6" customFormat="1" ht="12.75">
      <c r="A52" s="3" t="s">
        <v>43</v>
      </c>
      <c r="B52" s="1" t="s">
        <v>127</v>
      </c>
      <c r="C52" s="2" t="s">
        <v>126</v>
      </c>
      <c r="D52" s="102">
        <v>4007000</v>
      </c>
      <c r="E52" s="29"/>
      <c r="F52" s="93"/>
      <c r="G52" s="74" t="s">
        <v>125</v>
      </c>
      <c r="H52" s="140"/>
      <c r="I52" s="205"/>
      <c r="J52" s="205"/>
    </row>
    <row r="53" spans="1:10" s="6" customFormat="1" ht="12.75">
      <c r="A53" s="3" t="s">
        <v>43</v>
      </c>
      <c r="B53" s="1" t="s">
        <v>137</v>
      </c>
      <c r="C53" s="23" t="s">
        <v>136</v>
      </c>
      <c r="D53" s="102"/>
      <c r="E53" s="13"/>
      <c r="F53" s="89"/>
      <c r="G53" s="74"/>
      <c r="H53" s="140"/>
      <c r="I53" s="205"/>
      <c r="J53" s="205"/>
    </row>
    <row r="54" spans="1:10" s="6" customFormat="1" ht="12.75">
      <c r="A54" s="3" t="s">
        <v>43</v>
      </c>
      <c r="B54" s="1" t="s">
        <v>135</v>
      </c>
      <c r="C54" s="23" t="s">
        <v>134</v>
      </c>
      <c r="D54" s="103"/>
      <c r="E54" s="13"/>
      <c r="F54" s="89"/>
      <c r="G54" s="76"/>
      <c r="H54" s="141"/>
      <c r="I54" s="205"/>
      <c r="J54" s="205"/>
    </row>
    <row r="55" spans="1:10" s="36" customFormat="1" ht="13.5" thickBot="1">
      <c r="A55" s="166" t="s">
        <v>217</v>
      </c>
      <c r="B55" s="167"/>
      <c r="C55" s="168"/>
      <c r="D55" s="106">
        <f>SUM(D47:D54)</f>
        <v>166413761</v>
      </c>
      <c r="E55" s="51"/>
      <c r="F55" s="91"/>
      <c r="G55" s="78"/>
      <c r="H55" s="112">
        <v>0</v>
      </c>
      <c r="I55" s="206"/>
      <c r="J55" s="206"/>
    </row>
    <row r="56" spans="1:10" s="6" customFormat="1" ht="25.5">
      <c r="A56" s="57" t="s">
        <v>34</v>
      </c>
      <c r="B56" s="53" t="s">
        <v>30</v>
      </c>
      <c r="C56" s="58" t="s">
        <v>31</v>
      </c>
      <c r="D56" s="107">
        <v>139000</v>
      </c>
      <c r="E56" s="59"/>
      <c r="F56" s="94"/>
      <c r="G56" s="131" t="s">
        <v>61</v>
      </c>
      <c r="H56" s="210">
        <v>0</v>
      </c>
      <c r="I56" s="210">
        <v>94710000</v>
      </c>
      <c r="J56" s="210">
        <v>0</v>
      </c>
    </row>
    <row r="57" spans="1:10" s="6" customFormat="1" ht="12.75">
      <c r="A57" s="30" t="s">
        <v>34</v>
      </c>
      <c r="B57" s="1" t="s">
        <v>30</v>
      </c>
      <c r="C57" s="31" t="s">
        <v>31</v>
      </c>
      <c r="D57" s="108">
        <v>24961000</v>
      </c>
      <c r="E57" s="29"/>
      <c r="F57" s="93"/>
      <c r="G57" s="132" t="s">
        <v>57</v>
      </c>
      <c r="H57" s="211"/>
      <c r="I57" s="211"/>
      <c r="J57" s="211"/>
    </row>
    <row r="58" spans="1:10" s="6" customFormat="1" ht="12.75">
      <c r="A58" s="30" t="s">
        <v>34</v>
      </c>
      <c r="B58" s="32" t="s">
        <v>146</v>
      </c>
      <c r="C58" s="33" t="s">
        <v>145</v>
      </c>
      <c r="D58" s="108">
        <v>30000000</v>
      </c>
      <c r="E58" s="40"/>
      <c r="F58" s="95"/>
      <c r="G58" s="80" t="s">
        <v>144</v>
      </c>
      <c r="H58" s="211"/>
      <c r="I58" s="211"/>
      <c r="J58" s="211"/>
    </row>
    <row r="59" spans="1:10" s="6" customFormat="1" ht="12.75">
      <c r="A59" s="30" t="s">
        <v>34</v>
      </c>
      <c r="B59" s="32" t="s">
        <v>143</v>
      </c>
      <c r="C59" s="33" t="s">
        <v>142</v>
      </c>
      <c r="D59" s="108">
        <v>21000000</v>
      </c>
      <c r="E59" s="13"/>
      <c r="F59" s="89"/>
      <c r="G59" s="80" t="s">
        <v>141</v>
      </c>
      <c r="H59" s="211"/>
      <c r="I59" s="211"/>
      <c r="J59" s="211"/>
    </row>
    <row r="60" spans="1:10" s="6" customFormat="1" ht="12.75">
      <c r="A60" s="30"/>
      <c r="B60" s="32"/>
      <c r="C60" s="33" t="s">
        <v>142</v>
      </c>
      <c r="D60" s="108">
        <v>15000000</v>
      </c>
      <c r="E60" s="13"/>
      <c r="F60" s="89"/>
      <c r="G60" s="80" t="s">
        <v>140</v>
      </c>
      <c r="H60" s="211"/>
      <c r="I60" s="211"/>
      <c r="J60" s="211"/>
    </row>
    <row r="61" spans="1:10" s="6" customFormat="1" ht="12.75">
      <c r="A61" s="3" t="s">
        <v>34</v>
      </c>
      <c r="B61" s="1" t="s">
        <v>139</v>
      </c>
      <c r="C61" s="2" t="s">
        <v>138</v>
      </c>
      <c r="D61" s="102"/>
      <c r="E61" s="13"/>
      <c r="F61" s="89"/>
      <c r="G61" s="74"/>
      <c r="H61" s="211"/>
      <c r="I61" s="211"/>
      <c r="J61" s="211"/>
    </row>
    <row r="62" spans="1:11" s="6" customFormat="1" ht="12.75">
      <c r="A62" s="3" t="s">
        <v>34</v>
      </c>
      <c r="B62" s="1" t="s">
        <v>150</v>
      </c>
      <c r="C62" s="23" t="s">
        <v>149</v>
      </c>
      <c r="D62" s="102"/>
      <c r="E62" s="13"/>
      <c r="F62" s="89"/>
      <c r="G62" s="74"/>
      <c r="H62" s="211"/>
      <c r="I62" s="211"/>
      <c r="J62" s="211"/>
      <c r="K62" s="38"/>
    </row>
    <row r="63" spans="1:10" s="6" customFormat="1" ht="12.75">
      <c r="A63" s="3" t="s">
        <v>34</v>
      </c>
      <c r="B63" s="1" t="s">
        <v>148</v>
      </c>
      <c r="C63" s="23" t="s">
        <v>147</v>
      </c>
      <c r="D63" s="102"/>
      <c r="E63" s="13"/>
      <c r="F63" s="89"/>
      <c r="G63" s="74"/>
      <c r="H63" s="211"/>
      <c r="I63" s="211"/>
      <c r="J63" s="211"/>
    </row>
    <row r="64" spans="1:10" s="6" customFormat="1" ht="12.75">
      <c r="A64" s="3" t="s">
        <v>34</v>
      </c>
      <c r="B64" s="1"/>
      <c r="C64" s="133" t="s">
        <v>250</v>
      </c>
      <c r="D64" s="103">
        <v>3610000</v>
      </c>
      <c r="E64" s="19"/>
      <c r="F64" s="90"/>
      <c r="G64" s="74" t="s">
        <v>251</v>
      </c>
      <c r="H64" s="211"/>
      <c r="I64" s="211"/>
      <c r="J64" s="211"/>
    </row>
    <row r="65" spans="1:11" s="36" customFormat="1" ht="13.5" thickBot="1">
      <c r="A65" s="166" t="s">
        <v>218</v>
      </c>
      <c r="B65" s="167"/>
      <c r="C65" s="168"/>
      <c r="D65" s="106">
        <f>SUM(D56:D64)</f>
        <v>94710000</v>
      </c>
      <c r="E65" s="51"/>
      <c r="F65" s="91"/>
      <c r="G65" s="78"/>
      <c r="H65" s="212"/>
      <c r="I65" s="212"/>
      <c r="J65" s="212"/>
      <c r="K65" s="116"/>
    </row>
    <row r="66" spans="1:10" s="6" customFormat="1" ht="12.75">
      <c r="A66" s="56" t="s">
        <v>32</v>
      </c>
      <c r="B66" s="53" t="s">
        <v>4</v>
      </c>
      <c r="C66" s="54" t="s">
        <v>3</v>
      </c>
      <c r="D66" s="105">
        <v>43475000</v>
      </c>
      <c r="E66" s="55"/>
      <c r="F66" s="92"/>
      <c r="G66" s="81" t="s">
        <v>55</v>
      </c>
      <c r="H66" s="137"/>
      <c r="I66" s="204">
        <v>68361000</v>
      </c>
      <c r="J66" s="204">
        <v>67503000</v>
      </c>
    </row>
    <row r="67" spans="1:10" s="6" customFormat="1" ht="25.5">
      <c r="A67" s="34" t="s">
        <v>32</v>
      </c>
      <c r="B67" s="1" t="s">
        <v>47</v>
      </c>
      <c r="C67" s="31" t="s">
        <v>33</v>
      </c>
      <c r="D67" s="108">
        <v>24886000</v>
      </c>
      <c r="E67" s="29"/>
      <c r="F67" s="93"/>
      <c r="G67" s="129" t="s">
        <v>60</v>
      </c>
      <c r="H67" s="142"/>
      <c r="I67" s="205"/>
      <c r="J67" s="205"/>
    </row>
    <row r="68" spans="1:10" s="6" customFormat="1" ht="12.75">
      <c r="A68" s="3" t="s">
        <v>32</v>
      </c>
      <c r="B68" s="1" t="s">
        <v>154</v>
      </c>
      <c r="C68" s="2" t="s">
        <v>156</v>
      </c>
      <c r="D68" s="102"/>
      <c r="E68" s="15"/>
      <c r="F68" s="86"/>
      <c r="G68" s="74"/>
      <c r="H68" s="140"/>
      <c r="I68" s="205"/>
      <c r="J68" s="205"/>
    </row>
    <row r="69" spans="1:10" s="6" customFormat="1" ht="12.75">
      <c r="A69" s="25" t="s">
        <v>32</v>
      </c>
      <c r="B69" s="1" t="s">
        <v>154</v>
      </c>
      <c r="C69" s="2" t="s">
        <v>155</v>
      </c>
      <c r="D69" s="102">
        <v>21950000</v>
      </c>
      <c r="E69" s="15"/>
      <c r="F69" s="86"/>
      <c r="G69" s="74" t="s">
        <v>152</v>
      </c>
      <c r="H69" s="140"/>
      <c r="I69" s="205"/>
      <c r="J69" s="205"/>
    </row>
    <row r="70" spans="1:11" s="6" customFormat="1" ht="12.75">
      <c r="A70" s="25" t="s">
        <v>32</v>
      </c>
      <c r="B70" s="1" t="s">
        <v>154</v>
      </c>
      <c r="C70" s="2" t="s">
        <v>153</v>
      </c>
      <c r="D70" s="102">
        <v>43900000</v>
      </c>
      <c r="E70" s="15"/>
      <c r="F70" s="86"/>
      <c r="G70" s="74" t="s">
        <v>152</v>
      </c>
      <c r="H70" s="140"/>
      <c r="I70" s="205"/>
      <c r="J70" s="205"/>
      <c r="K70" s="38"/>
    </row>
    <row r="71" spans="1:10" s="6" customFormat="1" ht="25.5">
      <c r="A71" s="25" t="s">
        <v>32</v>
      </c>
      <c r="B71" s="1" t="s">
        <v>158</v>
      </c>
      <c r="C71" s="2" t="s">
        <v>157</v>
      </c>
      <c r="D71" s="102">
        <v>1653000</v>
      </c>
      <c r="E71" s="13"/>
      <c r="F71" s="89"/>
      <c r="G71" s="115" t="s">
        <v>159</v>
      </c>
      <c r="H71" s="140"/>
      <c r="I71" s="205"/>
      <c r="J71" s="205"/>
    </row>
    <row r="72" spans="1:11" s="36" customFormat="1" ht="13.5" thickBot="1">
      <c r="A72" s="166" t="s">
        <v>219</v>
      </c>
      <c r="B72" s="167"/>
      <c r="C72" s="168"/>
      <c r="D72" s="106">
        <f>SUM(D66:D71)</f>
        <v>135864000</v>
      </c>
      <c r="E72" s="51"/>
      <c r="F72" s="91"/>
      <c r="G72" s="78"/>
      <c r="H72" s="112">
        <v>0</v>
      </c>
      <c r="I72" s="206"/>
      <c r="J72" s="206"/>
      <c r="K72" s="116"/>
    </row>
    <row r="73" spans="1:10" s="6" customFormat="1" ht="25.5">
      <c r="A73" s="60" t="s">
        <v>59</v>
      </c>
      <c r="B73" s="53" t="s">
        <v>47</v>
      </c>
      <c r="C73" s="61" t="s">
        <v>37</v>
      </c>
      <c r="D73" s="107">
        <v>6880000</v>
      </c>
      <c r="E73" s="59"/>
      <c r="F73" s="94"/>
      <c r="G73" s="130" t="s">
        <v>56</v>
      </c>
      <c r="H73" s="143"/>
      <c r="I73" s="210">
        <v>6880000</v>
      </c>
      <c r="J73" s="210">
        <v>26653000</v>
      </c>
    </row>
    <row r="74" spans="1:10" s="6" customFormat="1" ht="12.75">
      <c r="A74" s="20" t="s">
        <v>59</v>
      </c>
      <c r="B74" s="21" t="s">
        <v>164</v>
      </c>
      <c r="C74" s="2" t="s">
        <v>163</v>
      </c>
      <c r="D74" s="104">
        <v>4300000</v>
      </c>
      <c r="E74" s="15"/>
      <c r="F74" s="86"/>
      <c r="G74" s="77" t="s">
        <v>162</v>
      </c>
      <c r="H74" s="140"/>
      <c r="I74" s="211"/>
      <c r="J74" s="211"/>
    </row>
    <row r="75" spans="1:10" s="6" customFormat="1" ht="12.75">
      <c r="A75" s="20"/>
      <c r="B75" s="21"/>
      <c r="C75" s="2"/>
      <c r="D75" s="104">
        <v>1000000</v>
      </c>
      <c r="E75" s="15"/>
      <c r="F75" s="86"/>
      <c r="G75" s="77" t="s">
        <v>161</v>
      </c>
      <c r="H75" s="140"/>
      <c r="I75" s="211"/>
      <c r="J75" s="211"/>
    </row>
    <row r="76" spans="1:11" s="6" customFormat="1" ht="12.75">
      <c r="A76" s="20"/>
      <c r="B76" s="21"/>
      <c r="C76" s="2"/>
      <c r="D76" s="104">
        <v>15400000</v>
      </c>
      <c r="E76" s="15"/>
      <c r="F76" s="86"/>
      <c r="G76" s="77" t="s">
        <v>160</v>
      </c>
      <c r="H76" s="140"/>
      <c r="I76" s="211"/>
      <c r="J76" s="211"/>
      <c r="K76" s="38"/>
    </row>
    <row r="77" spans="1:10" s="6" customFormat="1" ht="12.75">
      <c r="A77" s="20"/>
      <c r="B77" s="21"/>
      <c r="C77" s="2"/>
      <c r="D77" s="123">
        <v>3453000</v>
      </c>
      <c r="E77" s="127"/>
      <c r="F77" s="128"/>
      <c r="G77" s="126" t="s">
        <v>159</v>
      </c>
      <c r="H77" s="140"/>
      <c r="I77" s="211"/>
      <c r="J77" s="211"/>
    </row>
    <row r="78" spans="1:10" s="6" customFormat="1" ht="25.5">
      <c r="A78" s="20" t="s">
        <v>59</v>
      </c>
      <c r="B78" s="21"/>
      <c r="C78" s="125" t="s">
        <v>246</v>
      </c>
      <c r="D78" s="102">
        <v>2300000</v>
      </c>
      <c r="E78" s="15"/>
      <c r="F78" s="86"/>
      <c r="G78" s="115" t="s">
        <v>248</v>
      </c>
      <c r="H78" s="140"/>
      <c r="I78" s="211"/>
      <c r="J78" s="211"/>
    </row>
    <row r="79" spans="1:10" s="6" customFormat="1" ht="36.75" customHeight="1">
      <c r="A79" s="20" t="s">
        <v>59</v>
      </c>
      <c r="B79" s="21"/>
      <c r="C79" s="125" t="s">
        <v>247</v>
      </c>
      <c r="D79" s="102">
        <v>200000</v>
      </c>
      <c r="E79" s="15"/>
      <c r="F79" s="86"/>
      <c r="G79" s="76" t="s">
        <v>249</v>
      </c>
      <c r="H79" s="140"/>
      <c r="I79" s="211"/>
      <c r="J79" s="211"/>
    </row>
    <row r="80" spans="1:11" s="36" customFormat="1" ht="13.5" thickBot="1">
      <c r="A80" s="166" t="s">
        <v>220</v>
      </c>
      <c r="B80" s="167"/>
      <c r="C80" s="168"/>
      <c r="D80" s="72">
        <f>SUM(D73:D79)</f>
        <v>33533000</v>
      </c>
      <c r="E80" s="51"/>
      <c r="F80" s="91"/>
      <c r="G80" s="78"/>
      <c r="H80" s="112">
        <v>0</v>
      </c>
      <c r="I80" s="212"/>
      <c r="J80" s="212"/>
      <c r="K80" s="116"/>
    </row>
    <row r="81" spans="1:10" s="6" customFormat="1" ht="12.75">
      <c r="A81" s="14" t="s">
        <v>39</v>
      </c>
      <c r="B81" s="1" t="s">
        <v>38</v>
      </c>
      <c r="C81" s="2" t="s">
        <v>40</v>
      </c>
      <c r="D81" s="102"/>
      <c r="E81" s="15"/>
      <c r="F81" s="86"/>
      <c r="G81" s="73"/>
      <c r="H81" s="138"/>
      <c r="I81" s="148"/>
      <c r="J81" s="148"/>
    </row>
    <row r="82" spans="1:10" s="6" customFormat="1" ht="12.75">
      <c r="A82" s="3" t="s">
        <v>39</v>
      </c>
      <c r="B82" s="1" t="s">
        <v>38</v>
      </c>
      <c r="C82" s="2" t="s">
        <v>41</v>
      </c>
      <c r="D82" s="102"/>
      <c r="E82" s="15"/>
      <c r="F82" s="86"/>
      <c r="G82" s="73"/>
      <c r="H82" s="138"/>
      <c r="I82" s="148"/>
      <c r="J82" s="148"/>
    </row>
    <row r="83" spans="1:10" s="35" customFormat="1" ht="12.75">
      <c r="A83" s="3" t="s">
        <v>39</v>
      </c>
      <c r="B83" s="1" t="s">
        <v>38</v>
      </c>
      <c r="C83" s="2" t="s">
        <v>42</v>
      </c>
      <c r="D83" s="102"/>
      <c r="E83" s="15"/>
      <c r="F83" s="86"/>
      <c r="G83" s="73"/>
      <c r="H83" s="138"/>
      <c r="I83" s="148"/>
      <c r="J83" s="148"/>
    </row>
    <row r="84" spans="1:10" s="35" customFormat="1" ht="12.75">
      <c r="A84" s="3"/>
      <c r="B84" s="1" t="s">
        <v>79</v>
      </c>
      <c r="C84" s="2" t="s">
        <v>78</v>
      </c>
      <c r="D84" s="104">
        <v>6585000</v>
      </c>
      <c r="E84" s="120"/>
      <c r="F84" s="121"/>
      <c r="G84" s="73" t="s">
        <v>77</v>
      </c>
      <c r="H84" s="138"/>
      <c r="I84" s="148"/>
      <c r="J84" s="148"/>
    </row>
    <row r="85" spans="1:10" s="35" customFormat="1" ht="12.75">
      <c r="A85" s="3" t="s">
        <v>39</v>
      </c>
      <c r="B85" s="1" t="s">
        <v>135</v>
      </c>
      <c r="C85" s="23" t="s">
        <v>168</v>
      </c>
      <c r="D85" s="104"/>
      <c r="E85" s="13"/>
      <c r="F85" s="89"/>
      <c r="G85" s="77"/>
      <c r="H85" s="140"/>
      <c r="I85" s="148"/>
      <c r="J85" s="148"/>
    </row>
    <row r="86" spans="1:10" s="35" customFormat="1" ht="12.75">
      <c r="A86" s="3" t="s">
        <v>39</v>
      </c>
      <c r="B86" s="1" t="s">
        <v>135</v>
      </c>
      <c r="C86" s="23" t="s">
        <v>167</v>
      </c>
      <c r="D86" s="104"/>
      <c r="E86" s="13"/>
      <c r="F86" s="89"/>
      <c r="G86" s="77"/>
      <c r="H86" s="140"/>
      <c r="I86" s="148"/>
      <c r="J86" s="148"/>
    </row>
    <row r="87" spans="1:10" s="35" customFormat="1" ht="12.75">
      <c r="A87" s="3" t="s">
        <v>39</v>
      </c>
      <c r="B87" s="1" t="s">
        <v>135</v>
      </c>
      <c r="C87" s="23" t="s">
        <v>166</v>
      </c>
      <c r="D87" s="104"/>
      <c r="E87" s="13"/>
      <c r="F87" s="89"/>
      <c r="G87" s="77"/>
      <c r="H87" s="140"/>
      <c r="I87" s="148"/>
      <c r="J87" s="148"/>
    </row>
    <row r="88" spans="1:10" s="35" customFormat="1" ht="12.75">
      <c r="A88" s="3" t="s">
        <v>39</v>
      </c>
      <c r="B88" s="1" t="s">
        <v>135</v>
      </c>
      <c r="C88" s="23" t="s">
        <v>165</v>
      </c>
      <c r="D88" s="102"/>
      <c r="E88" s="13"/>
      <c r="F88" s="89"/>
      <c r="G88" s="74"/>
      <c r="H88" s="140"/>
      <c r="I88" s="148"/>
      <c r="J88" s="148"/>
    </row>
    <row r="89" spans="1:10" s="42" customFormat="1" ht="13.5" thickBot="1">
      <c r="A89" s="166" t="s">
        <v>221</v>
      </c>
      <c r="B89" s="167"/>
      <c r="C89" s="168"/>
      <c r="D89" s="106">
        <f>SUM(D81:D88)</f>
        <v>6585000</v>
      </c>
      <c r="E89" s="51"/>
      <c r="F89" s="91"/>
      <c r="G89" s="78"/>
      <c r="H89" s="112">
        <v>0</v>
      </c>
      <c r="I89" s="139">
        <v>0</v>
      </c>
      <c r="J89" s="139">
        <v>6585000</v>
      </c>
    </row>
    <row r="90" spans="1:10" s="35" customFormat="1" ht="12.75">
      <c r="A90" s="56" t="s">
        <v>195</v>
      </c>
      <c r="B90" s="53" t="s">
        <v>135</v>
      </c>
      <c r="C90" s="54" t="s">
        <v>194</v>
      </c>
      <c r="D90" s="105"/>
      <c r="E90" s="49"/>
      <c r="F90" s="85"/>
      <c r="G90" s="81"/>
      <c r="H90" s="144"/>
      <c r="I90" s="207">
        <v>0</v>
      </c>
      <c r="J90" s="207">
        <v>0</v>
      </c>
    </row>
    <row r="91" spans="1:10" s="42" customFormat="1" ht="13.5" thickBot="1">
      <c r="A91" s="166" t="s">
        <v>222</v>
      </c>
      <c r="B91" s="167"/>
      <c r="C91" s="168"/>
      <c r="D91" s="106">
        <v>0</v>
      </c>
      <c r="E91" s="51"/>
      <c r="F91" s="91"/>
      <c r="G91" s="78"/>
      <c r="H91" s="112">
        <v>0</v>
      </c>
      <c r="I91" s="209"/>
      <c r="J91" s="209"/>
    </row>
    <row r="92" spans="1:10" s="35" customFormat="1" ht="12.75">
      <c r="A92" s="62" t="s">
        <v>63</v>
      </c>
      <c r="B92" s="53" t="s">
        <v>13</v>
      </c>
      <c r="C92" s="54" t="s">
        <v>14</v>
      </c>
      <c r="D92" s="105"/>
      <c r="E92" s="55"/>
      <c r="F92" s="92"/>
      <c r="G92" s="79"/>
      <c r="H92" s="210">
        <v>0</v>
      </c>
      <c r="I92" s="219">
        <v>0</v>
      </c>
      <c r="J92" s="219">
        <v>79912000</v>
      </c>
    </row>
    <row r="93" spans="1:10" s="35" customFormat="1" ht="12.75">
      <c r="A93" s="3" t="s">
        <v>63</v>
      </c>
      <c r="B93" s="1" t="s">
        <v>172</v>
      </c>
      <c r="C93" s="2" t="s">
        <v>176</v>
      </c>
      <c r="D93" s="102"/>
      <c r="E93" s="13"/>
      <c r="F93" s="89"/>
      <c r="G93" s="74"/>
      <c r="H93" s="211"/>
      <c r="I93" s="220"/>
      <c r="J93" s="220"/>
    </row>
    <row r="94" spans="1:10" s="35" customFormat="1" ht="12.75">
      <c r="A94" s="3" t="s">
        <v>63</v>
      </c>
      <c r="B94" s="1" t="s">
        <v>172</v>
      </c>
      <c r="C94" s="2" t="s">
        <v>175</v>
      </c>
      <c r="D94" s="104"/>
      <c r="E94" s="13"/>
      <c r="F94" s="89"/>
      <c r="G94" s="77"/>
      <c r="H94" s="211"/>
      <c r="I94" s="220"/>
      <c r="J94" s="220"/>
    </row>
    <row r="95" spans="1:10" s="35" customFormat="1" ht="12.75">
      <c r="A95" s="3"/>
      <c r="B95" s="1" t="s">
        <v>172</v>
      </c>
      <c r="C95" s="2" t="s">
        <v>174</v>
      </c>
      <c r="D95" s="102">
        <v>45143000</v>
      </c>
      <c r="E95" s="13"/>
      <c r="F95" s="89"/>
      <c r="G95" s="74" t="s">
        <v>173</v>
      </c>
      <c r="H95" s="211"/>
      <c r="I95" s="220"/>
      <c r="J95" s="220"/>
    </row>
    <row r="96" spans="1:10" s="35" customFormat="1" ht="12.75">
      <c r="A96" s="3"/>
      <c r="B96" s="1" t="s">
        <v>172</v>
      </c>
      <c r="C96" s="2" t="s">
        <v>171</v>
      </c>
      <c r="D96" s="102"/>
      <c r="E96" s="13"/>
      <c r="F96" s="89"/>
      <c r="G96" s="74"/>
      <c r="H96" s="211"/>
      <c r="I96" s="220"/>
      <c r="J96" s="220"/>
    </row>
    <row r="97" spans="1:10" s="35" customFormat="1" ht="12.75">
      <c r="A97" s="3" t="s">
        <v>63</v>
      </c>
      <c r="B97" s="1" t="s">
        <v>170</v>
      </c>
      <c r="C97" s="2" t="s">
        <v>169</v>
      </c>
      <c r="D97" s="102"/>
      <c r="E97" s="13"/>
      <c r="F97" s="89"/>
      <c r="G97" s="74"/>
      <c r="H97" s="211"/>
      <c r="I97" s="220"/>
      <c r="J97" s="220"/>
    </row>
    <row r="98" spans="1:10" s="35" customFormat="1" ht="12.75">
      <c r="A98" s="3" t="s">
        <v>63</v>
      </c>
      <c r="B98" s="1" t="s">
        <v>121</v>
      </c>
      <c r="C98" s="23" t="s">
        <v>120</v>
      </c>
      <c r="D98" s="102">
        <v>32135000</v>
      </c>
      <c r="E98" s="13"/>
      <c r="F98" s="89"/>
      <c r="G98" s="74" t="s">
        <v>239</v>
      </c>
      <c r="H98" s="211"/>
      <c r="I98" s="220"/>
      <c r="J98" s="220"/>
    </row>
    <row r="99" spans="1:10" s="35" customFormat="1" ht="12.75">
      <c r="A99" s="3" t="s">
        <v>63</v>
      </c>
      <c r="B99" s="1" t="s">
        <v>117</v>
      </c>
      <c r="C99" s="23" t="s">
        <v>89</v>
      </c>
      <c r="D99" s="102">
        <v>2634000</v>
      </c>
      <c r="E99" s="13"/>
      <c r="F99" s="89"/>
      <c r="G99" s="74" t="s">
        <v>240</v>
      </c>
      <c r="H99" s="211"/>
      <c r="I99" s="220"/>
      <c r="J99" s="220"/>
    </row>
    <row r="100" spans="1:10" s="42" customFormat="1" ht="13.5" thickBot="1">
      <c r="A100" s="166" t="s">
        <v>233</v>
      </c>
      <c r="B100" s="167"/>
      <c r="C100" s="168"/>
      <c r="D100" s="106">
        <f>SUM(D92:D99)</f>
        <v>79912000</v>
      </c>
      <c r="E100" s="51"/>
      <c r="F100" s="91"/>
      <c r="G100" s="78"/>
      <c r="H100" s="212"/>
      <c r="I100" s="221"/>
      <c r="J100" s="221"/>
    </row>
    <row r="101" spans="1:10" s="35" customFormat="1" ht="12.75">
      <c r="A101" s="63" t="s">
        <v>44</v>
      </c>
      <c r="B101" s="53" t="s">
        <v>7</v>
      </c>
      <c r="C101" s="54" t="s">
        <v>10</v>
      </c>
      <c r="D101" s="105">
        <v>11500000</v>
      </c>
      <c r="E101" s="55"/>
      <c r="F101" s="92"/>
      <c r="G101" s="79" t="s">
        <v>58</v>
      </c>
      <c r="H101" s="204">
        <v>11500000</v>
      </c>
      <c r="I101" s="207">
        <v>0</v>
      </c>
      <c r="J101" s="207">
        <v>30730000</v>
      </c>
    </row>
    <row r="102" spans="1:10" s="35" customFormat="1" ht="25.5">
      <c r="A102" s="25" t="s">
        <v>44</v>
      </c>
      <c r="B102" s="1" t="s">
        <v>178</v>
      </c>
      <c r="C102" s="2" t="s">
        <v>177</v>
      </c>
      <c r="D102" s="108">
        <v>30730000</v>
      </c>
      <c r="E102" s="15"/>
      <c r="F102" s="86"/>
      <c r="G102" s="76" t="s">
        <v>234</v>
      </c>
      <c r="H102" s="205"/>
      <c r="I102" s="208"/>
      <c r="J102" s="208"/>
    </row>
    <row r="103" spans="1:10" s="42" customFormat="1" ht="13.5" thickBot="1">
      <c r="A103" s="166" t="s">
        <v>232</v>
      </c>
      <c r="B103" s="167"/>
      <c r="C103" s="168"/>
      <c r="D103" s="106">
        <f>SUM(D101:D102)</f>
        <v>42230000</v>
      </c>
      <c r="E103" s="51"/>
      <c r="F103" s="91"/>
      <c r="G103" s="78"/>
      <c r="H103" s="206"/>
      <c r="I103" s="209"/>
      <c r="J103" s="209"/>
    </row>
    <row r="104" spans="1:10" s="35" customFormat="1" ht="12.75">
      <c r="A104" s="63" t="s">
        <v>45</v>
      </c>
      <c r="B104" s="53" t="s">
        <v>8</v>
      </c>
      <c r="C104" s="54" t="s">
        <v>9</v>
      </c>
      <c r="D104" s="105"/>
      <c r="E104" s="55"/>
      <c r="F104" s="92"/>
      <c r="G104" s="79"/>
      <c r="H104" s="137"/>
      <c r="I104" s="137"/>
      <c r="J104" s="143">
        <v>0</v>
      </c>
    </row>
    <row r="105" spans="1:10" s="35" customFormat="1" ht="12.75">
      <c r="A105" s="3"/>
      <c r="B105" s="1" t="s">
        <v>242</v>
      </c>
      <c r="C105" s="122" t="s">
        <v>100</v>
      </c>
      <c r="D105" s="102">
        <v>13500000</v>
      </c>
      <c r="E105" s="15"/>
      <c r="F105" s="86"/>
      <c r="G105" s="135" t="s">
        <v>243</v>
      </c>
      <c r="H105" s="138"/>
      <c r="I105" s="138"/>
      <c r="J105" s="148"/>
    </row>
    <row r="106" spans="1:10" s="42" customFormat="1" ht="13.5" thickBot="1">
      <c r="A106" s="199" t="s">
        <v>231</v>
      </c>
      <c r="B106" s="200"/>
      <c r="C106" s="201"/>
      <c r="D106" s="72">
        <f>SUM(D104:D105)</f>
        <v>13500000</v>
      </c>
      <c r="E106" s="51"/>
      <c r="F106" s="91"/>
      <c r="G106" s="78"/>
      <c r="H106" s="112">
        <v>0</v>
      </c>
      <c r="I106" s="139">
        <v>0</v>
      </c>
      <c r="J106" s="139">
        <v>13500000</v>
      </c>
    </row>
    <row r="107" spans="1:10" s="35" customFormat="1" ht="12.75">
      <c r="A107" s="63" t="s">
        <v>180</v>
      </c>
      <c r="B107" s="53" t="s">
        <v>179</v>
      </c>
      <c r="C107" s="64" t="s">
        <v>174</v>
      </c>
      <c r="D107" s="105">
        <v>25243000</v>
      </c>
      <c r="E107" s="55"/>
      <c r="F107" s="92"/>
      <c r="G107" s="81" t="s">
        <v>152</v>
      </c>
      <c r="H107" s="144"/>
      <c r="I107" s="207">
        <v>0</v>
      </c>
      <c r="J107" s="207">
        <v>25902000</v>
      </c>
    </row>
    <row r="108" spans="1:10" s="35" customFormat="1" ht="12.75">
      <c r="A108" s="3" t="s">
        <v>183</v>
      </c>
      <c r="B108" s="1" t="s">
        <v>182</v>
      </c>
      <c r="C108" s="23" t="s">
        <v>181</v>
      </c>
      <c r="D108" s="102">
        <v>659000</v>
      </c>
      <c r="E108" s="13"/>
      <c r="F108" s="89"/>
      <c r="G108" s="74" t="s">
        <v>152</v>
      </c>
      <c r="H108" s="140"/>
      <c r="I108" s="208"/>
      <c r="J108" s="208"/>
    </row>
    <row r="109" spans="1:10" s="98" customFormat="1" ht="13.5" thickBot="1">
      <c r="A109" s="166" t="s">
        <v>230</v>
      </c>
      <c r="B109" s="167"/>
      <c r="C109" s="168"/>
      <c r="D109" s="106">
        <f>SUM(D107:D108)</f>
        <v>25902000</v>
      </c>
      <c r="E109" s="51"/>
      <c r="F109" s="91"/>
      <c r="G109" s="78"/>
      <c r="H109" s="112">
        <v>0</v>
      </c>
      <c r="I109" s="209"/>
      <c r="J109" s="209"/>
    </row>
    <row r="110" spans="1:10" s="99" customFormat="1" ht="12.75">
      <c r="A110" s="52" t="s">
        <v>186</v>
      </c>
      <c r="B110" s="53" t="s">
        <v>185</v>
      </c>
      <c r="C110" s="64" t="s">
        <v>187</v>
      </c>
      <c r="D110" s="164">
        <v>43912980</v>
      </c>
      <c r="E110" s="59"/>
      <c r="F110" s="94"/>
      <c r="G110" s="81" t="s">
        <v>235</v>
      </c>
      <c r="H110" s="144"/>
      <c r="I110" s="207">
        <v>0</v>
      </c>
      <c r="J110" s="207">
        <v>43912980</v>
      </c>
    </row>
    <row r="111" spans="1:10" s="99" customFormat="1" ht="12.75">
      <c r="A111" s="25" t="s">
        <v>186</v>
      </c>
      <c r="B111" s="1" t="s">
        <v>185</v>
      </c>
      <c r="C111" s="2" t="s">
        <v>184</v>
      </c>
      <c r="D111" s="165"/>
      <c r="E111" s="15"/>
      <c r="F111" s="86"/>
      <c r="G111" s="74"/>
      <c r="H111" s="140"/>
      <c r="I111" s="208"/>
      <c r="J111" s="208"/>
    </row>
    <row r="112" spans="1:10" s="98" customFormat="1" ht="13.5" thickBot="1">
      <c r="A112" s="190" t="s">
        <v>229</v>
      </c>
      <c r="B112" s="191"/>
      <c r="C112" s="192"/>
      <c r="D112" s="109">
        <f>SUM(D110)</f>
        <v>43912980</v>
      </c>
      <c r="E112" s="65"/>
      <c r="F112" s="96"/>
      <c r="G112" s="82"/>
      <c r="H112" s="111">
        <v>0</v>
      </c>
      <c r="I112" s="209"/>
      <c r="J112" s="209"/>
    </row>
    <row r="113" spans="1:10" s="66" customFormat="1" ht="12.75">
      <c r="A113" s="52" t="s">
        <v>191</v>
      </c>
      <c r="B113" s="53" t="s">
        <v>35</v>
      </c>
      <c r="C113" s="54" t="s">
        <v>36</v>
      </c>
      <c r="D113" s="105">
        <v>32621000</v>
      </c>
      <c r="E113" s="55"/>
      <c r="F113" s="92"/>
      <c r="G113" s="81" t="s">
        <v>54</v>
      </c>
      <c r="H113" s="144"/>
      <c r="I113" s="204">
        <v>32621000</v>
      </c>
      <c r="J113" s="204">
        <v>133075000</v>
      </c>
    </row>
    <row r="114" spans="1:10" s="66" customFormat="1" ht="12.75">
      <c r="A114" s="25" t="s">
        <v>191</v>
      </c>
      <c r="B114" s="1" t="s">
        <v>29</v>
      </c>
      <c r="C114" s="2" t="s">
        <v>64</v>
      </c>
      <c r="D114" s="102"/>
      <c r="E114" s="15"/>
      <c r="F114" s="86"/>
      <c r="G114" s="73"/>
      <c r="H114" s="138"/>
      <c r="I114" s="205"/>
      <c r="J114" s="205"/>
    </row>
    <row r="115" spans="1:10" s="66" customFormat="1" ht="12.75">
      <c r="A115" s="25" t="s">
        <v>191</v>
      </c>
      <c r="B115" s="1" t="s">
        <v>190</v>
      </c>
      <c r="C115" s="2" t="s">
        <v>193</v>
      </c>
      <c r="D115" s="102">
        <v>50104000</v>
      </c>
      <c r="E115" s="13"/>
      <c r="F115" s="89"/>
      <c r="G115" s="74" t="s">
        <v>192</v>
      </c>
      <c r="H115" s="140"/>
      <c r="I115" s="205"/>
      <c r="J115" s="205"/>
    </row>
    <row r="116" spans="1:10" s="67" customFormat="1" ht="12.75">
      <c r="A116" s="25" t="s">
        <v>191</v>
      </c>
      <c r="B116" s="1" t="s">
        <v>190</v>
      </c>
      <c r="C116" s="2" t="s">
        <v>189</v>
      </c>
      <c r="D116" s="102">
        <v>82971000</v>
      </c>
      <c r="E116" s="19"/>
      <c r="F116" s="90"/>
      <c r="G116" s="74" t="s">
        <v>188</v>
      </c>
      <c r="H116" s="140"/>
      <c r="I116" s="205"/>
      <c r="J116" s="205"/>
    </row>
    <row r="117" spans="1:11" s="67" customFormat="1" ht="13.5" thickBot="1">
      <c r="A117" s="166" t="s">
        <v>228</v>
      </c>
      <c r="B117" s="167"/>
      <c r="C117" s="168"/>
      <c r="D117" s="106">
        <f>SUM(D113:D116)</f>
        <v>165696000</v>
      </c>
      <c r="E117" s="51"/>
      <c r="F117" s="91"/>
      <c r="G117" s="78"/>
      <c r="H117" s="112">
        <v>0</v>
      </c>
      <c r="I117" s="206"/>
      <c r="J117" s="206"/>
      <c r="K117" s="117"/>
    </row>
    <row r="118" spans="1:11" s="100" customFormat="1" ht="12.75">
      <c r="A118" s="68" t="s">
        <v>200</v>
      </c>
      <c r="B118" s="69" t="s">
        <v>199</v>
      </c>
      <c r="C118" s="64" t="s">
        <v>198</v>
      </c>
      <c r="D118" s="105">
        <v>42150000</v>
      </c>
      <c r="E118" s="55"/>
      <c r="F118" s="92"/>
      <c r="G118" s="81" t="s">
        <v>197</v>
      </c>
      <c r="H118" s="144"/>
      <c r="I118" s="204">
        <v>40400000</v>
      </c>
      <c r="J118" s="204">
        <v>55966000</v>
      </c>
      <c r="K118" s="67"/>
    </row>
    <row r="119" spans="1:10" s="66" customFormat="1" ht="12.75">
      <c r="A119" s="20"/>
      <c r="B119" s="21"/>
      <c r="C119" s="2"/>
      <c r="D119" s="104">
        <v>40400000</v>
      </c>
      <c r="E119" s="15"/>
      <c r="F119" s="86"/>
      <c r="G119" s="77" t="s">
        <v>196</v>
      </c>
      <c r="H119" s="140"/>
      <c r="I119" s="205"/>
      <c r="J119" s="205"/>
    </row>
    <row r="120" spans="1:11" s="66" customFormat="1" ht="12.75">
      <c r="A120" s="3" t="s">
        <v>200</v>
      </c>
      <c r="B120" s="1" t="s">
        <v>202</v>
      </c>
      <c r="C120" s="23" t="s">
        <v>201</v>
      </c>
      <c r="D120" s="102">
        <v>13816000</v>
      </c>
      <c r="E120" s="13"/>
      <c r="F120" s="89"/>
      <c r="G120" s="74" t="s">
        <v>197</v>
      </c>
      <c r="H120" s="140"/>
      <c r="I120" s="205"/>
      <c r="J120" s="205"/>
      <c r="K120" s="118"/>
    </row>
    <row r="121" spans="1:11" s="36" customFormat="1" ht="13.5" thickBot="1">
      <c r="A121" s="166" t="s">
        <v>227</v>
      </c>
      <c r="B121" s="167"/>
      <c r="C121" s="168"/>
      <c r="D121" s="106">
        <f>SUM(D118:D120)</f>
        <v>96366000</v>
      </c>
      <c r="E121" s="51"/>
      <c r="F121" s="91"/>
      <c r="G121" s="78"/>
      <c r="H121" s="112">
        <v>0</v>
      </c>
      <c r="I121" s="206"/>
      <c r="J121" s="206"/>
      <c r="K121" s="116"/>
    </row>
    <row r="122" spans="1:10" s="6" customFormat="1" ht="12.75">
      <c r="A122" s="52" t="s">
        <v>208</v>
      </c>
      <c r="B122" s="53" t="s">
        <v>207</v>
      </c>
      <c r="C122" s="64" t="s">
        <v>206</v>
      </c>
      <c r="D122" s="105"/>
      <c r="E122" s="55"/>
      <c r="F122" s="92"/>
      <c r="G122" s="81"/>
      <c r="H122" s="144"/>
      <c r="I122" s="204">
        <v>0</v>
      </c>
      <c r="J122" s="204">
        <v>0</v>
      </c>
    </row>
    <row r="123" spans="1:10" s="36" customFormat="1" ht="13.5" thickBot="1">
      <c r="A123" s="166" t="s">
        <v>226</v>
      </c>
      <c r="B123" s="167"/>
      <c r="C123" s="168"/>
      <c r="D123" s="106">
        <v>0</v>
      </c>
      <c r="E123" s="51"/>
      <c r="F123" s="91"/>
      <c r="G123" s="78"/>
      <c r="H123" s="112">
        <v>0</v>
      </c>
      <c r="I123" s="206"/>
      <c r="J123" s="206"/>
    </row>
    <row r="124" spans="1:10" s="6" customFormat="1" ht="12.75">
      <c r="A124" s="52" t="s">
        <v>205</v>
      </c>
      <c r="B124" s="53" t="s">
        <v>204</v>
      </c>
      <c r="C124" s="64" t="s">
        <v>203</v>
      </c>
      <c r="D124" s="105">
        <v>3500000</v>
      </c>
      <c r="E124" s="59"/>
      <c r="F124" s="94"/>
      <c r="G124" s="81" t="s">
        <v>86</v>
      </c>
      <c r="H124" s="144"/>
      <c r="I124" s="204">
        <v>0</v>
      </c>
      <c r="J124" s="204">
        <v>3500000</v>
      </c>
    </row>
    <row r="125" spans="1:10" s="36" customFormat="1" ht="13.5" thickBot="1">
      <c r="A125" s="166" t="s">
        <v>225</v>
      </c>
      <c r="B125" s="167"/>
      <c r="C125" s="168"/>
      <c r="D125" s="106">
        <f>SUM(D124)</f>
        <v>3500000</v>
      </c>
      <c r="E125" s="51"/>
      <c r="F125" s="91"/>
      <c r="G125" s="78"/>
      <c r="H125" s="112">
        <v>0</v>
      </c>
      <c r="I125" s="206"/>
      <c r="J125" s="206"/>
    </row>
    <row r="126" spans="1:10" s="6" customFormat="1" ht="12.75">
      <c r="A126" s="63" t="s">
        <v>211</v>
      </c>
      <c r="B126" s="53" t="s">
        <v>210</v>
      </c>
      <c r="C126" s="54" t="s">
        <v>209</v>
      </c>
      <c r="D126" s="105"/>
      <c r="E126" s="49"/>
      <c r="F126" s="85"/>
      <c r="G126" s="81"/>
      <c r="H126" s="144"/>
      <c r="I126" s="204">
        <v>0</v>
      </c>
      <c r="J126" s="204">
        <v>0</v>
      </c>
    </row>
    <row r="127" spans="1:10" s="36" customFormat="1" ht="13.5" thickBot="1">
      <c r="A127" s="166" t="s">
        <v>224</v>
      </c>
      <c r="B127" s="167"/>
      <c r="C127" s="168"/>
      <c r="D127" s="106">
        <v>0</v>
      </c>
      <c r="E127" s="51"/>
      <c r="F127" s="91"/>
      <c r="G127" s="78"/>
      <c r="H127" s="112">
        <v>0</v>
      </c>
      <c r="I127" s="206"/>
      <c r="J127" s="206"/>
    </row>
    <row r="128" spans="1:10" s="6" customFormat="1" ht="25.5">
      <c r="A128" s="52" t="s">
        <v>214</v>
      </c>
      <c r="B128" s="53" t="s">
        <v>213</v>
      </c>
      <c r="C128" s="64" t="s">
        <v>212</v>
      </c>
      <c r="D128" s="105"/>
      <c r="E128" s="49"/>
      <c r="F128" s="85"/>
      <c r="G128" s="81"/>
      <c r="H128" s="144"/>
      <c r="I128" s="204">
        <v>0</v>
      </c>
      <c r="J128" s="204">
        <v>0</v>
      </c>
    </row>
    <row r="129" spans="1:10" s="36" customFormat="1" ht="13.5" thickBot="1">
      <c r="A129" s="166" t="s">
        <v>226</v>
      </c>
      <c r="B129" s="167"/>
      <c r="C129" s="168"/>
      <c r="D129" s="106">
        <v>0</v>
      </c>
      <c r="E129" s="51"/>
      <c r="F129" s="91"/>
      <c r="G129" s="78"/>
      <c r="H129" s="112">
        <v>0</v>
      </c>
      <c r="I129" s="206"/>
      <c r="J129" s="206"/>
    </row>
    <row r="130" spans="1:10" s="6" customFormat="1" ht="12.75">
      <c r="A130" s="63" t="s">
        <v>46</v>
      </c>
      <c r="B130" s="53" t="s">
        <v>16</v>
      </c>
      <c r="C130" s="54" t="s">
        <v>15</v>
      </c>
      <c r="D130" s="105"/>
      <c r="E130" s="55"/>
      <c r="F130" s="92"/>
      <c r="G130" s="79"/>
      <c r="H130" s="137"/>
      <c r="I130" s="204">
        <v>0</v>
      </c>
      <c r="J130" s="204">
        <v>0</v>
      </c>
    </row>
    <row r="131" spans="1:10" s="36" customFormat="1" ht="13.5" thickBot="1">
      <c r="A131" s="166" t="s">
        <v>223</v>
      </c>
      <c r="B131" s="167"/>
      <c r="C131" s="168"/>
      <c r="D131" s="106">
        <f>SUM(D126:D130)</f>
        <v>0</v>
      </c>
      <c r="E131" s="51"/>
      <c r="F131" s="91"/>
      <c r="G131" s="78"/>
      <c r="H131" s="145">
        <v>0</v>
      </c>
      <c r="I131" s="206"/>
      <c r="J131" s="206"/>
    </row>
    <row r="132" spans="1:10" s="6" customFormat="1" ht="15.75" thickBot="1">
      <c r="A132" s="161" t="s">
        <v>49</v>
      </c>
      <c r="B132" s="162"/>
      <c r="C132" s="163"/>
      <c r="D132" s="110">
        <f>D131+D129+D127+D125+D123+D121+D117+D112+D109+D106+D103+D100+D91+D89+D80+D72+D65+D55+D46+D33</f>
        <v>1043752323</v>
      </c>
      <c r="E132" s="70"/>
      <c r="F132" s="97"/>
      <c r="G132" s="71"/>
      <c r="H132" s="146">
        <f>SUM(H10:H131)</f>
        <v>11500000</v>
      </c>
      <c r="I132" s="146">
        <f>SUM(I10:I131)</f>
        <v>244978000</v>
      </c>
      <c r="J132" s="146">
        <f>SUM(J10:J131)</f>
        <v>787274323</v>
      </c>
    </row>
    <row r="133" spans="4:6" s="6" customFormat="1" ht="12.75">
      <c r="D133" s="37"/>
      <c r="E133" s="38"/>
      <c r="F133" s="39"/>
    </row>
    <row r="134" spans="4:6" s="6" customFormat="1" ht="12.75">
      <c r="D134" s="37"/>
      <c r="E134" s="38"/>
      <c r="F134" s="39"/>
    </row>
  </sheetData>
  <mergeCells count="80">
    <mergeCell ref="I73:I80"/>
    <mergeCell ref="J73:J80"/>
    <mergeCell ref="J92:J100"/>
    <mergeCell ref="I92:I100"/>
    <mergeCell ref="H56:H65"/>
    <mergeCell ref="I56:I65"/>
    <mergeCell ref="J56:J65"/>
    <mergeCell ref="H10:H33"/>
    <mergeCell ref="I10:I33"/>
    <mergeCell ref="J10:J33"/>
    <mergeCell ref="H34:H46"/>
    <mergeCell ref="I34:I46"/>
    <mergeCell ref="J34:J46"/>
    <mergeCell ref="I130:I131"/>
    <mergeCell ref="J130:J131"/>
    <mergeCell ref="H4:J7"/>
    <mergeCell ref="H101:H103"/>
    <mergeCell ref="I126:I127"/>
    <mergeCell ref="J126:J127"/>
    <mergeCell ref="I128:I129"/>
    <mergeCell ref="J128:J129"/>
    <mergeCell ref="I122:I123"/>
    <mergeCell ref="J122:J123"/>
    <mergeCell ref="I124:I125"/>
    <mergeCell ref="J124:J125"/>
    <mergeCell ref="I113:I117"/>
    <mergeCell ref="J113:J117"/>
    <mergeCell ref="I118:I121"/>
    <mergeCell ref="J118:J121"/>
    <mergeCell ref="I107:I109"/>
    <mergeCell ref="J107:J109"/>
    <mergeCell ref="I110:I112"/>
    <mergeCell ref="J110:J112"/>
    <mergeCell ref="I101:I103"/>
    <mergeCell ref="A91:C91"/>
    <mergeCell ref="A100:C100"/>
    <mergeCell ref="J101:J103"/>
    <mergeCell ref="I90:I91"/>
    <mergeCell ref="J90:J91"/>
    <mergeCell ref="H92:H100"/>
    <mergeCell ref="I66:I72"/>
    <mergeCell ref="J66:J72"/>
    <mergeCell ref="I47:I55"/>
    <mergeCell ref="J47:J55"/>
    <mergeCell ref="E30:E31"/>
    <mergeCell ref="F30:F31"/>
    <mergeCell ref="G30:G31"/>
    <mergeCell ref="A106:C106"/>
    <mergeCell ref="A72:C72"/>
    <mergeCell ref="A80:C80"/>
    <mergeCell ref="D30:D31"/>
    <mergeCell ref="A33:C33"/>
    <mergeCell ref="A46:C46"/>
    <mergeCell ref="A30:A31"/>
    <mergeCell ref="B30:B31"/>
    <mergeCell ref="C30:C31"/>
    <mergeCell ref="A109:C109"/>
    <mergeCell ref="A103:C103"/>
    <mergeCell ref="A55:C55"/>
    <mergeCell ref="A65:C65"/>
    <mergeCell ref="A89:C89"/>
    <mergeCell ref="A1:J1"/>
    <mergeCell ref="G4:G8"/>
    <mergeCell ref="A4:C4"/>
    <mergeCell ref="A5:A8"/>
    <mergeCell ref="B5:B8"/>
    <mergeCell ref="C5:C8"/>
    <mergeCell ref="E8:F8"/>
    <mergeCell ref="D4:F4"/>
    <mergeCell ref="D5:F7"/>
    <mergeCell ref="A132:C132"/>
    <mergeCell ref="D110:D111"/>
    <mergeCell ref="A131:C131"/>
    <mergeCell ref="A129:C129"/>
    <mergeCell ref="A127:C127"/>
    <mergeCell ref="A123:C123"/>
    <mergeCell ref="A121:C121"/>
    <mergeCell ref="A117:C117"/>
    <mergeCell ref="A125:C125"/>
    <mergeCell ref="A112:C112"/>
  </mergeCells>
  <printOptions/>
  <pageMargins left="1.34" right="0.38" top="0.27" bottom="0.7" header="0.25" footer="0.29"/>
  <pageSetup horizontalDpi="600" verticalDpi="600" orientation="landscape" paperSize="9" scale="78" r:id="rId1"/>
  <headerFooter alignWithMargins="0">
    <oddHeader>&amp;LMinisterstvo financií SR
Národný fond&amp;RPHARE</oddHead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OFFICES AND ORGANISATIONS IN BRATISLAVA</dc:title>
  <dc:subject/>
  <dc:creator>MF_SR</dc:creator>
  <cp:keywords/>
  <dc:description/>
  <cp:lastModifiedBy>MF SR MF SR</cp:lastModifiedBy>
  <cp:lastPrinted>2002-11-21T13:31:36Z</cp:lastPrinted>
  <dcterms:created xsi:type="dcterms:W3CDTF">2002-07-04T09:32:32Z</dcterms:created>
  <dcterms:modified xsi:type="dcterms:W3CDTF">2002-12-02T12:25:43Z</dcterms:modified>
  <cp:category/>
  <cp:version/>
  <cp:contentType/>
  <cp:contentStatus/>
</cp:coreProperties>
</file>