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Ćistá pozícia 1 v SKK" sheetId="1" r:id="rId1"/>
    <sheet name="Ćistá pozícia 2 v SKK" sheetId="2" r:id="rId2"/>
  </sheets>
  <definedNames>
    <definedName name="_xlnm.Print_Area" localSheetId="0">'Ćistá pozícia 1 v SKK'!$A$1:$I$34</definedName>
  </definedNames>
  <calcPr fullCalcOnLoad="1"/>
</workbook>
</file>

<file path=xl/comments1.xml><?xml version="1.0" encoding="utf-8"?>
<comments xmlns="http://schemas.openxmlformats.org/spreadsheetml/2006/main">
  <authors>
    <author>Urad vlady SR</author>
  </authors>
  <commentList>
    <comment ref="B20" authorId="0">
      <text>
        <r>
          <rPr>
            <b/>
            <sz val="8"/>
            <rFont val="Tahoma"/>
            <family val="0"/>
          </rPr>
          <t>Vrátane zostatku zo záväzku roku 1999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Dodatočná kompenzácia sa vyplatí v roku 2004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Urad vlady SR</author>
  </authors>
  <commentList>
    <comment ref="B20" authorId="0">
      <text>
        <r>
          <rPr>
            <sz val="8"/>
            <rFont val="Tahoma"/>
            <family val="0"/>
          </rPr>
          <t xml:space="preserve">vrátane zostatku zo záväzku roku 1999
</t>
        </r>
      </text>
    </comment>
  </commentList>
</comments>
</file>

<file path=xl/sharedStrings.xml><?xml version="1.0" encoding="utf-8"?>
<sst xmlns="http://schemas.openxmlformats.org/spreadsheetml/2006/main" count="66" uniqueCount="31">
  <si>
    <t>v mil. EUR</t>
  </si>
  <si>
    <t>v mil. SKK*</t>
  </si>
  <si>
    <t>Predvstupová pomoc</t>
  </si>
  <si>
    <t xml:space="preserve">  - PHARE</t>
  </si>
  <si>
    <t xml:space="preserve">  - ISPA</t>
  </si>
  <si>
    <t xml:space="preserve">  - SAPARD</t>
  </si>
  <si>
    <t>Pôdohospodárstvo</t>
  </si>
  <si>
    <t xml:space="preserve">  - Trhovo orientované výdavky  </t>
  </si>
  <si>
    <t xml:space="preserve">  - Priame platby</t>
  </si>
  <si>
    <t xml:space="preserve">  - Rozvoj vidieka</t>
  </si>
  <si>
    <t>Štrukturálne operácie</t>
  </si>
  <si>
    <t xml:space="preserve">  - Štrukturálne fondy</t>
  </si>
  <si>
    <t xml:space="preserve">  - Kohézny fond</t>
  </si>
  <si>
    <t>Vnútorné politiky</t>
  </si>
  <si>
    <t xml:space="preserve">  - Vnútorné opatrenia</t>
  </si>
  <si>
    <t xml:space="preserve">  - Budovanie inštitúcií</t>
  </si>
  <si>
    <t xml:space="preserve">  - Jaslovské Bohunice</t>
  </si>
  <si>
    <t xml:space="preserve">  - Schengen</t>
  </si>
  <si>
    <t>Príjmy zo všeobecného rozpočtu ES po dni vstupu spolu</t>
  </si>
  <si>
    <t>Predvstupová pomoc pred dňom vstupu do ES spolu</t>
  </si>
  <si>
    <t xml:space="preserve">  - Tradičné vlastné zdroje</t>
  </si>
  <si>
    <t xml:space="preserve">  - Zdroj založený na DPH</t>
  </si>
  <si>
    <t xml:space="preserve">  - Zdroj založený na HDP</t>
  </si>
  <si>
    <t xml:space="preserve">  - Korekcia Veľkej Británie</t>
  </si>
  <si>
    <t>Príspevky do všeobecného rozpočtu ES spolu</t>
  </si>
  <si>
    <t xml:space="preserve">Rozpočtová pozícia SR (príjmy-príspevky) </t>
  </si>
  <si>
    <t>Špeciálna kompenzačná platba</t>
  </si>
  <si>
    <r>
      <t>Čistá rozpočtová pozícia</t>
    </r>
    <r>
      <rPr>
        <sz val="10"/>
        <rFont val="Arial CE"/>
        <family val="0"/>
      </rPr>
      <t xml:space="preserve"> (príjmy - príspevky + špeciálna kompenzácia - predvstupová pomoc 2003)</t>
    </r>
  </si>
  <si>
    <t>* výmenný kurz 41,294 zo dňa 8.11.2002</t>
  </si>
  <si>
    <t>Predvstupová pomoc pred dňom vstupu</t>
  </si>
  <si>
    <t>Pozn.: Odchýlky v súčtových údajoch sa vyskytujú z dôvodu matematického zaokrúhľovania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</si>
</sst>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%"/>
    <numFmt numFmtId="166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1" fillId="0" borderId="4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1" fontId="0" fillId="0" borderId="8" xfId="0" applyNumberFormat="1" applyBorder="1" applyAlignment="1">
      <alignment wrapText="1"/>
    </xf>
    <xf numFmtId="1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1" fontId="0" fillId="0" borderId="5" xfId="0" applyNumberForma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 wrapText="1"/>
    </xf>
    <xf numFmtId="2" fontId="0" fillId="0" borderId="0" xfId="0" applyNumberFormat="1" applyAlignment="1">
      <alignment/>
    </xf>
    <xf numFmtId="0" fontId="1" fillId="0" borderId="7" xfId="0" applyFont="1" applyBorder="1" applyAlignment="1">
      <alignment wrapText="1"/>
    </xf>
    <xf numFmtId="1" fontId="0" fillId="0" borderId="7" xfId="0" applyNumberForma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0" fillId="0" borderId="1" xfId="0" applyNumberFormat="1" applyBorder="1" applyAlignment="1">
      <alignment/>
    </xf>
    <xf numFmtId="0" fontId="0" fillId="0" borderId="11" xfId="0" applyFont="1" applyBorder="1" applyAlignment="1">
      <alignment wrapText="1"/>
    </xf>
    <xf numFmtId="1" fontId="0" fillId="0" borderId="11" xfId="0" applyNumberFormat="1" applyBorder="1" applyAlignment="1">
      <alignment wrapText="1"/>
    </xf>
    <xf numFmtId="0" fontId="0" fillId="2" borderId="11" xfId="0" applyFill="1" applyBorder="1" applyAlignment="1">
      <alignment wrapText="1"/>
    </xf>
    <xf numFmtId="1" fontId="1" fillId="2" borderId="11" xfId="0" applyNumberFormat="1" applyFont="1" applyFill="1" applyBorder="1" applyAlignment="1">
      <alignment wrapText="1"/>
    </xf>
    <xf numFmtId="3" fontId="0" fillId="2" borderId="10" xfId="0" applyNumberFormat="1" applyFill="1" applyBorder="1" applyAlignment="1">
      <alignment/>
    </xf>
    <xf numFmtId="3" fontId="1" fillId="2" borderId="1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1">
      <selection activeCell="A34" sqref="A34:F34"/>
    </sheetView>
  </sheetViews>
  <sheetFormatPr defaultColWidth="9.00390625" defaultRowHeight="12.75"/>
  <cols>
    <col min="1" max="1" width="32.875" style="0" customWidth="1"/>
    <col min="7" max="7" width="11.25390625" style="0" customWidth="1"/>
    <col min="8" max="8" width="12.125" style="0" customWidth="1"/>
  </cols>
  <sheetData>
    <row r="1" spans="1:11" ht="12.75">
      <c r="A1" s="1"/>
      <c r="B1" s="69" t="s">
        <v>0</v>
      </c>
      <c r="C1" s="69"/>
      <c r="D1" s="69"/>
      <c r="E1" s="70"/>
      <c r="F1" s="71" t="s">
        <v>1</v>
      </c>
      <c r="G1" s="72"/>
      <c r="H1" s="72"/>
      <c r="I1" s="72"/>
      <c r="J1" s="3"/>
      <c r="K1" s="4"/>
    </row>
    <row r="2" spans="1:11" ht="16.5" customHeight="1">
      <c r="A2" s="5"/>
      <c r="B2" s="6">
        <v>2003</v>
      </c>
      <c r="C2" s="6">
        <v>2004</v>
      </c>
      <c r="D2" s="6">
        <v>2005</v>
      </c>
      <c r="E2" s="7">
        <v>2006</v>
      </c>
      <c r="F2" s="8">
        <v>2003</v>
      </c>
      <c r="G2" s="9">
        <v>2004</v>
      </c>
      <c r="H2" s="9">
        <v>2005</v>
      </c>
      <c r="I2" s="9">
        <v>2006</v>
      </c>
      <c r="J2" s="3"/>
      <c r="K2" s="4"/>
    </row>
    <row r="3" spans="1:11" ht="13.5" customHeight="1">
      <c r="A3" s="10" t="s">
        <v>2</v>
      </c>
      <c r="B3" s="9"/>
      <c r="C3" s="9">
        <f>SUM(C4:C6)</f>
        <v>119.78</v>
      </c>
      <c r="D3" s="9">
        <f>SUM(D4:D6)</f>
        <v>101.66000000000001</v>
      </c>
      <c r="E3" s="11">
        <f>SUM(E4:E6)</f>
        <v>64.06</v>
      </c>
      <c r="F3" s="12"/>
      <c r="G3" s="13">
        <f aca="true" t="shared" si="0" ref="G3:G17">$C3*41.294</f>
        <v>4946.19532</v>
      </c>
      <c r="H3" s="13">
        <f aca="true" t="shared" si="1" ref="H3:H17">$D3*41.294</f>
        <v>4197.94804</v>
      </c>
      <c r="I3" s="13">
        <f aca="true" t="shared" si="2" ref="I3:I17">$E3*41.294</f>
        <v>2645.29364</v>
      </c>
      <c r="J3" s="3"/>
      <c r="K3" s="4"/>
    </row>
    <row r="4" spans="1:11" ht="12.75">
      <c r="A4" s="14" t="s">
        <v>3</v>
      </c>
      <c r="B4" s="15"/>
      <c r="C4" s="15">
        <v>63.44</v>
      </c>
      <c r="D4" s="15">
        <v>49.78</v>
      </c>
      <c r="E4" s="16">
        <v>32.94</v>
      </c>
      <c r="F4" s="17"/>
      <c r="G4" s="18">
        <f t="shared" si="0"/>
        <v>2619.69136</v>
      </c>
      <c r="H4" s="18">
        <f t="shared" si="1"/>
        <v>2055.61532</v>
      </c>
      <c r="I4" s="18">
        <f t="shared" si="2"/>
        <v>1360.2243599999997</v>
      </c>
      <c r="J4" s="3"/>
      <c r="K4" s="4"/>
    </row>
    <row r="5" spans="1:11" ht="12.75">
      <c r="A5" s="14" t="s">
        <v>4</v>
      </c>
      <c r="B5" s="15"/>
      <c r="C5" s="15">
        <v>37.2</v>
      </c>
      <c r="D5" s="15">
        <v>34.49</v>
      </c>
      <c r="E5" s="19">
        <v>24.67</v>
      </c>
      <c r="F5" s="17"/>
      <c r="G5" s="18">
        <f t="shared" si="0"/>
        <v>1536.1368</v>
      </c>
      <c r="H5" s="18">
        <f t="shared" si="1"/>
        <v>1424.2300599999999</v>
      </c>
      <c r="I5" s="18">
        <f t="shared" si="2"/>
        <v>1018.72298</v>
      </c>
      <c r="J5" s="3"/>
      <c r="K5" s="4"/>
    </row>
    <row r="6" spans="1:11" ht="16.5" customHeight="1">
      <c r="A6" s="14" t="s">
        <v>5</v>
      </c>
      <c r="B6" s="15"/>
      <c r="C6" s="15">
        <v>19.14</v>
      </c>
      <c r="D6" s="15">
        <v>17.39</v>
      </c>
      <c r="E6" s="16">
        <v>6.45</v>
      </c>
      <c r="F6" s="17"/>
      <c r="G6" s="18">
        <f t="shared" si="0"/>
        <v>790.36716</v>
      </c>
      <c r="H6" s="18">
        <f t="shared" si="1"/>
        <v>718.10266</v>
      </c>
      <c r="I6" s="18">
        <f t="shared" si="2"/>
        <v>266.3463</v>
      </c>
      <c r="J6" s="3"/>
      <c r="K6" s="4"/>
    </row>
    <row r="7" spans="1:11" ht="14.25" customHeight="1">
      <c r="A7" s="10" t="s">
        <v>6</v>
      </c>
      <c r="B7" s="15"/>
      <c r="C7" s="9">
        <f>SUM(C8:C10)</f>
        <v>56.9</v>
      </c>
      <c r="D7" s="9">
        <f>SUM(D8:D10)</f>
        <v>205</v>
      </c>
      <c r="E7" s="11">
        <f>SUM(E8:E10)</f>
        <v>259</v>
      </c>
      <c r="F7" s="12"/>
      <c r="G7" s="13">
        <f t="shared" si="0"/>
        <v>2349.6285999999996</v>
      </c>
      <c r="H7" s="13">
        <f t="shared" si="1"/>
        <v>8465.269999999999</v>
      </c>
      <c r="I7" s="13">
        <f t="shared" si="2"/>
        <v>10695.145999999999</v>
      </c>
      <c r="J7" s="3"/>
      <c r="K7" s="4"/>
    </row>
    <row r="8" spans="1:11" ht="12.75">
      <c r="A8" s="5" t="s">
        <v>7</v>
      </c>
      <c r="B8" s="15"/>
      <c r="C8" s="15">
        <v>16.9</v>
      </c>
      <c r="D8" s="15">
        <v>48</v>
      </c>
      <c r="E8" s="16">
        <v>49</v>
      </c>
      <c r="F8" s="17"/>
      <c r="G8" s="18">
        <f t="shared" si="0"/>
        <v>697.8685999999999</v>
      </c>
      <c r="H8" s="18">
        <f t="shared" si="1"/>
        <v>1982.1119999999999</v>
      </c>
      <c r="I8" s="18">
        <f t="shared" si="2"/>
        <v>2023.406</v>
      </c>
      <c r="J8" s="3"/>
      <c r="K8" s="4"/>
    </row>
    <row r="9" spans="1:11" ht="12.75">
      <c r="A9" s="14" t="s">
        <v>8</v>
      </c>
      <c r="B9" s="15"/>
      <c r="C9" s="15">
        <v>0</v>
      </c>
      <c r="D9" s="15">
        <v>73</v>
      </c>
      <c r="E9" s="16">
        <v>88</v>
      </c>
      <c r="F9" s="17"/>
      <c r="G9" s="18">
        <f t="shared" si="0"/>
        <v>0</v>
      </c>
      <c r="H9" s="18">
        <f t="shared" si="1"/>
        <v>3014.462</v>
      </c>
      <c r="I9" s="18">
        <f t="shared" si="2"/>
        <v>3633.872</v>
      </c>
      <c r="J9" s="3"/>
      <c r="K9" s="4"/>
    </row>
    <row r="10" spans="1:11" ht="17.25" customHeight="1">
      <c r="A10" s="14" t="s">
        <v>9</v>
      </c>
      <c r="B10" s="15"/>
      <c r="C10" s="15">
        <v>40</v>
      </c>
      <c r="D10" s="15">
        <v>84</v>
      </c>
      <c r="E10" s="16">
        <v>122</v>
      </c>
      <c r="F10" s="17"/>
      <c r="G10" s="18">
        <f t="shared" si="0"/>
        <v>1651.7599999999998</v>
      </c>
      <c r="H10" s="18">
        <f t="shared" si="1"/>
        <v>3468.696</v>
      </c>
      <c r="I10" s="18">
        <f t="shared" si="2"/>
        <v>5037.8679999999995</v>
      </c>
      <c r="J10" s="3"/>
      <c r="K10" s="4"/>
    </row>
    <row r="11" spans="1:11" ht="16.5" customHeight="1">
      <c r="A11" s="10" t="s">
        <v>10</v>
      </c>
      <c r="B11" s="15"/>
      <c r="C11" s="9">
        <f>SUM(C12:C13)</f>
        <v>119</v>
      </c>
      <c r="D11" s="9">
        <f>SUM(D12:D13)</f>
        <v>243</v>
      </c>
      <c r="E11" s="11">
        <f>SUM(E12:E13)</f>
        <v>289.47</v>
      </c>
      <c r="F11" s="12"/>
      <c r="G11" s="13">
        <f t="shared" si="0"/>
        <v>4913.986</v>
      </c>
      <c r="H11" s="13">
        <f t="shared" si="1"/>
        <v>10034.442</v>
      </c>
      <c r="I11" s="13">
        <f t="shared" si="2"/>
        <v>11953.37418</v>
      </c>
      <c r="J11" s="3"/>
      <c r="K11" s="4"/>
    </row>
    <row r="12" spans="1:11" ht="12.75">
      <c r="A12" s="14" t="s">
        <v>11</v>
      </c>
      <c r="B12" s="15"/>
      <c r="C12" s="15">
        <v>115</v>
      </c>
      <c r="D12" s="15">
        <v>203</v>
      </c>
      <c r="E12" s="16">
        <v>217</v>
      </c>
      <c r="F12" s="17"/>
      <c r="G12" s="18">
        <f t="shared" si="0"/>
        <v>4748.8099999999995</v>
      </c>
      <c r="H12" s="18">
        <f t="shared" si="1"/>
        <v>8382.681999999999</v>
      </c>
      <c r="I12" s="18">
        <f t="shared" si="2"/>
        <v>8960.797999999999</v>
      </c>
      <c r="J12" s="3"/>
      <c r="K12" s="4"/>
    </row>
    <row r="13" spans="1:11" ht="12.75">
      <c r="A13" s="14" t="s">
        <v>12</v>
      </c>
      <c r="B13" s="15"/>
      <c r="C13" s="15">
        <v>4</v>
      </c>
      <c r="D13" s="15">
        <v>40</v>
      </c>
      <c r="E13" s="16">
        <v>72.47</v>
      </c>
      <c r="F13" s="17"/>
      <c r="G13" s="18">
        <f t="shared" si="0"/>
        <v>165.176</v>
      </c>
      <c r="H13" s="18">
        <f t="shared" si="1"/>
        <v>1651.7599999999998</v>
      </c>
      <c r="I13" s="18">
        <f t="shared" si="2"/>
        <v>2992.5761799999996</v>
      </c>
      <c r="J13" s="3"/>
      <c r="K13" s="4"/>
    </row>
    <row r="14" spans="1:11" ht="12.75">
      <c r="A14" s="10" t="s">
        <v>13</v>
      </c>
      <c r="B14" s="15"/>
      <c r="C14" s="9">
        <f>SUM(C15:C18)</f>
        <v>40</v>
      </c>
      <c r="D14" s="9">
        <f>SUM(D15:D18)</f>
        <v>84.9</v>
      </c>
      <c r="E14" s="11">
        <f>SUM(E15:E18)</f>
        <v>96.73</v>
      </c>
      <c r="F14" s="12"/>
      <c r="G14" s="13">
        <f t="shared" si="0"/>
        <v>1651.7599999999998</v>
      </c>
      <c r="H14" s="13">
        <f t="shared" si="1"/>
        <v>3505.8606</v>
      </c>
      <c r="I14" s="13">
        <f t="shared" si="2"/>
        <v>3994.3686199999997</v>
      </c>
      <c r="J14" s="3"/>
      <c r="K14" s="4"/>
    </row>
    <row r="15" spans="1:11" ht="12.75">
      <c r="A15" s="14" t="s">
        <v>14</v>
      </c>
      <c r="B15" s="15"/>
      <c r="C15" s="15">
        <v>19</v>
      </c>
      <c r="D15" s="15">
        <v>33</v>
      </c>
      <c r="E15" s="16">
        <v>45</v>
      </c>
      <c r="F15" s="17"/>
      <c r="G15" s="18">
        <f t="shared" si="0"/>
        <v>784.5859999999999</v>
      </c>
      <c r="H15" s="18">
        <f t="shared" si="1"/>
        <v>1362.702</v>
      </c>
      <c r="I15" s="18">
        <f t="shared" si="2"/>
        <v>1858.2299999999998</v>
      </c>
      <c r="J15" s="3"/>
      <c r="K15" s="4"/>
    </row>
    <row r="16" spans="1:11" ht="12.75">
      <c r="A16" s="14" t="s">
        <v>15</v>
      </c>
      <c r="B16" s="15"/>
      <c r="C16" s="15">
        <v>5</v>
      </c>
      <c r="D16" s="15">
        <v>5.9</v>
      </c>
      <c r="E16" s="16">
        <v>5.73</v>
      </c>
      <c r="F16" s="17"/>
      <c r="G16" s="18">
        <f t="shared" si="0"/>
        <v>206.46999999999997</v>
      </c>
      <c r="H16" s="18">
        <f t="shared" si="1"/>
        <v>243.6346</v>
      </c>
      <c r="I16" s="18">
        <f t="shared" si="2"/>
        <v>236.61462</v>
      </c>
      <c r="J16" s="3"/>
      <c r="K16" s="4"/>
    </row>
    <row r="17" spans="1:11" ht="15.75" customHeight="1">
      <c r="A17" s="14" t="s">
        <v>16</v>
      </c>
      <c r="B17" s="15"/>
      <c r="C17" s="15">
        <v>0</v>
      </c>
      <c r="D17" s="15">
        <v>30</v>
      </c>
      <c r="E17" s="16">
        <v>30</v>
      </c>
      <c r="F17" s="17"/>
      <c r="G17" s="18">
        <f t="shared" si="0"/>
        <v>0</v>
      </c>
      <c r="H17" s="18">
        <f t="shared" si="1"/>
        <v>1238.82</v>
      </c>
      <c r="I17" s="18">
        <f t="shared" si="2"/>
        <v>1238.82</v>
      </c>
      <c r="J17" s="3"/>
      <c r="K17" s="4"/>
    </row>
    <row r="18" spans="1:11" ht="16.5" customHeight="1">
      <c r="A18" s="1" t="s">
        <v>17</v>
      </c>
      <c r="B18" s="1"/>
      <c r="C18" s="1">
        <v>16</v>
      </c>
      <c r="D18" s="1">
        <v>16</v>
      </c>
      <c r="E18" s="20">
        <v>16</v>
      </c>
      <c r="F18" s="21"/>
      <c r="G18" s="1"/>
      <c r="H18" s="1"/>
      <c r="I18" s="1"/>
      <c r="J18" s="3"/>
      <c r="K18" s="4"/>
    </row>
    <row r="19" spans="1:11" ht="29.25" customHeight="1" thickBot="1">
      <c r="A19" s="22" t="s">
        <v>18</v>
      </c>
      <c r="B19" s="23"/>
      <c r="C19" s="24">
        <f>C14+C11+C7+C3</f>
        <v>335.68</v>
      </c>
      <c r="D19" s="24">
        <f>D14+D11+D7+D3</f>
        <v>634.56</v>
      </c>
      <c r="E19" s="25">
        <f>E14+E11+E7+E3</f>
        <v>709.26</v>
      </c>
      <c r="F19" s="26"/>
      <c r="G19" s="27">
        <f>$C19*41.294</f>
        <v>13861.56992</v>
      </c>
      <c r="H19" s="27">
        <f aca="true" t="shared" si="3" ref="H19:H29">$D19*41.294</f>
        <v>26203.520639999995</v>
      </c>
      <c r="I19" s="27">
        <f aca="true" t="shared" si="4" ref="I19:I29">$E19*41.294</f>
        <v>29288.182439999997</v>
      </c>
      <c r="J19" s="3"/>
      <c r="K19" s="4"/>
    </row>
    <row r="20" spans="1:11" ht="13.5" thickTop="1">
      <c r="A20" s="28" t="s">
        <v>3</v>
      </c>
      <c r="B20" s="29">
        <v>77.9</v>
      </c>
      <c r="C20" s="29">
        <v>0</v>
      </c>
      <c r="D20" s="29">
        <v>0</v>
      </c>
      <c r="E20" s="30">
        <v>0</v>
      </c>
      <c r="F20" s="31">
        <f>$B20*41.294</f>
        <v>3216.8026</v>
      </c>
      <c r="G20" s="32">
        <v>0</v>
      </c>
      <c r="H20" s="33">
        <f t="shared" si="3"/>
        <v>0</v>
      </c>
      <c r="I20" s="33">
        <f t="shared" si="4"/>
        <v>0</v>
      </c>
      <c r="J20" s="3"/>
      <c r="K20" s="4"/>
    </row>
    <row r="21" spans="1:11" ht="12.75">
      <c r="A21" s="14" t="s">
        <v>4</v>
      </c>
      <c r="B21" s="15">
        <v>29.09</v>
      </c>
      <c r="C21" s="15">
        <v>0</v>
      </c>
      <c r="D21" s="15">
        <v>0</v>
      </c>
      <c r="E21" s="16">
        <v>0</v>
      </c>
      <c r="F21" s="34">
        <f>$B21*41.294</f>
        <v>1201.24246</v>
      </c>
      <c r="G21" s="35">
        <v>0</v>
      </c>
      <c r="H21" s="18">
        <f t="shared" si="3"/>
        <v>0</v>
      </c>
      <c r="I21" s="18">
        <f t="shared" si="4"/>
        <v>0</v>
      </c>
      <c r="J21" s="3"/>
      <c r="K21" s="4"/>
    </row>
    <row r="22" spans="1:11" ht="13.5" customHeight="1">
      <c r="A22" s="14" t="s">
        <v>5</v>
      </c>
      <c r="B22" s="15">
        <v>15.66</v>
      </c>
      <c r="C22" s="15">
        <v>0</v>
      </c>
      <c r="D22" s="15">
        <v>0</v>
      </c>
      <c r="E22" s="16">
        <v>0</v>
      </c>
      <c r="F22" s="34">
        <f>$B22*41.294</f>
        <v>646.66404</v>
      </c>
      <c r="G22" s="35">
        <v>0</v>
      </c>
      <c r="H22" s="18">
        <f t="shared" si="3"/>
        <v>0</v>
      </c>
      <c r="I22" s="18">
        <f t="shared" si="4"/>
        <v>0</v>
      </c>
      <c r="J22" s="3"/>
      <c r="K22" s="4"/>
    </row>
    <row r="23" spans="1:11" ht="26.25" thickBot="1">
      <c r="A23" s="22" t="s">
        <v>19</v>
      </c>
      <c r="B23" s="24">
        <f>SUM(B20:B22)</f>
        <v>122.65</v>
      </c>
      <c r="C23" s="23">
        <v>0</v>
      </c>
      <c r="D23" s="23">
        <v>0</v>
      </c>
      <c r="E23" s="36">
        <v>0</v>
      </c>
      <c r="F23" s="37">
        <f>$B23*41.294</f>
        <v>5064.7091</v>
      </c>
      <c r="G23" s="38">
        <v>0</v>
      </c>
      <c r="H23" s="39">
        <f t="shared" si="3"/>
        <v>0</v>
      </c>
      <c r="I23" s="39">
        <f t="shared" si="4"/>
        <v>0</v>
      </c>
      <c r="J23" s="3"/>
      <c r="K23" s="4"/>
    </row>
    <row r="24" spans="1:11" ht="15" customHeight="1" thickTop="1">
      <c r="A24" s="28" t="s">
        <v>20</v>
      </c>
      <c r="B24" s="29"/>
      <c r="C24" s="29">
        <v>33</v>
      </c>
      <c r="D24" s="29">
        <v>54</v>
      </c>
      <c r="E24" s="30">
        <v>54</v>
      </c>
      <c r="F24" s="40"/>
      <c r="G24" s="41">
        <f>$C24*41.294</f>
        <v>1362.702</v>
      </c>
      <c r="H24" s="41">
        <f t="shared" si="3"/>
        <v>2229.8759999999997</v>
      </c>
      <c r="I24" s="41">
        <f t="shared" si="4"/>
        <v>2229.8759999999997</v>
      </c>
      <c r="J24" s="3"/>
      <c r="K24" s="4"/>
    </row>
    <row r="25" spans="1:10" ht="12.75">
      <c r="A25" s="14" t="s">
        <v>21</v>
      </c>
      <c r="B25" s="15"/>
      <c r="C25" s="15">
        <v>26</v>
      </c>
      <c r="D25" s="15">
        <v>41</v>
      </c>
      <c r="E25" s="16">
        <v>42</v>
      </c>
      <c r="F25" s="17"/>
      <c r="G25" s="18">
        <f>$C25*41.294</f>
        <v>1073.644</v>
      </c>
      <c r="H25" s="18">
        <f t="shared" si="3"/>
        <v>1693.0539999999999</v>
      </c>
      <c r="I25" s="18">
        <f t="shared" si="4"/>
        <v>1734.348</v>
      </c>
      <c r="J25" s="42"/>
    </row>
    <row r="26" spans="1:10" ht="12.75">
      <c r="A26" s="14" t="s">
        <v>22</v>
      </c>
      <c r="B26" s="15"/>
      <c r="C26" s="15">
        <v>147</v>
      </c>
      <c r="D26" s="15">
        <v>223</v>
      </c>
      <c r="E26" s="16">
        <v>229</v>
      </c>
      <c r="F26" s="17"/>
      <c r="G26" s="18">
        <f>$C26*41.294</f>
        <v>6070.218</v>
      </c>
      <c r="H26" s="18">
        <f t="shared" si="3"/>
        <v>9208.562</v>
      </c>
      <c r="I26" s="18">
        <f t="shared" si="4"/>
        <v>9456.326</v>
      </c>
      <c r="J26" s="42"/>
    </row>
    <row r="27" spans="1:10" ht="15.75" customHeight="1">
      <c r="A27" s="14" t="s">
        <v>23</v>
      </c>
      <c r="B27" s="15"/>
      <c r="C27" s="15">
        <v>20</v>
      </c>
      <c r="D27" s="15">
        <v>30</v>
      </c>
      <c r="E27" s="16">
        <v>31</v>
      </c>
      <c r="F27" s="17"/>
      <c r="G27" s="18">
        <f>$C27*41.294</f>
        <v>825.8799999999999</v>
      </c>
      <c r="H27" s="18">
        <f t="shared" si="3"/>
        <v>1238.82</v>
      </c>
      <c r="I27" s="18">
        <f t="shared" si="4"/>
        <v>1280.1139999999998</v>
      </c>
      <c r="J27" s="42"/>
    </row>
    <row r="28" spans="1:10" ht="27" customHeight="1">
      <c r="A28" s="43" t="s">
        <v>24</v>
      </c>
      <c r="B28" s="44"/>
      <c r="C28" s="45">
        <f>SUM(C24:C27)</f>
        <v>226</v>
      </c>
      <c r="D28" s="45">
        <f>SUM(D24:D27)</f>
        <v>348</v>
      </c>
      <c r="E28" s="46">
        <f>SUM(E24:E27)</f>
        <v>356</v>
      </c>
      <c r="F28" s="47"/>
      <c r="G28" s="27">
        <f>$C28*41.294</f>
        <v>9332.444</v>
      </c>
      <c r="H28" s="27">
        <f t="shared" si="3"/>
        <v>14370.311999999998</v>
      </c>
      <c r="I28" s="27">
        <f t="shared" si="4"/>
        <v>14700.663999999999</v>
      </c>
      <c r="J28" s="42"/>
    </row>
    <row r="29" spans="1:9" ht="27" customHeight="1">
      <c r="A29" s="48" t="s">
        <v>25</v>
      </c>
      <c r="B29" s="49"/>
      <c r="C29" s="50">
        <f>C19-C28</f>
        <v>109.68</v>
      </c>
      <c r="D29" s="50">
        <f>D19-D28</f>
        <v>286.55999999999995</v>
      </c>
      <c r="E29" s="51">
        <f>E19-E28</f>
        <v>353.26</v>
      </c>
      <c r="F29" s="52"/>
      <c r="G29" s="53">
        <f>C29*41.294</f>
        <v>4529.1259199999995</v>
      </c>
      <c r="H29" s="53">
        <f t="shared" si="3"/>
        <v>11833.208639999997</v>
      </c>
      <c r="I29" s="53">
        <f t="shared" si="4"/>
        <v>14587.518439999998</v>
      </c>
    </row>
    <row r="30" spans="1:9" ht="17.25" customHeight="1">
      <c r="A30" s="10" t="s">
        <v>26</v>
      </c>
      <c r="B30" s="15"/>
      <c r="C30" s="9">
        <v>63</v>
      </c>
      <c r="D30" s="66">
        <v>12</v>
      </c>
      <c r="E30" s="67">
        <v>11</v>
      </c>
      <c r="F30" s="34"/>
      <c r="G30" s="13">
        <f>$C30*41.294</f>
        <v>2601.522</v>
      </c>
      <c r="H30" s="68">
        <f>D30*41.294</f>
        <v>495.52799999999996</v>
      </c>
      <c r="I30" s="68">
        <f>E30*41.294</f>
        <v>454.234</v>
      </c>
    </row>
    <row r="31" spans="1:9" ht="39.75" customHeight="1">
      <c r="A31" s="10" t="s">
        <v>27</v>
      </c>
      <c r="B31" s="5"/>
      <c r="C31" s="54">
        <v>50</v>
      </c>
      <c r="D31" s="54">
        <v>176</v>
      </c>
      <c r="E31" s="55">
        <v>253</v>
      </c>
      <c r="F31" s="56">
        <f>F29+F30-C23</f>
        <v>0</v>
      </c>
      <c r="G31" s="9">
        <f>G29+G30-B23*41.294</f>
        <v>2065.9388199999994</v>
      </c>
      <c r="H31" s="9">
        <f>H29+H30-B23*41.294</f>
        <v>7264.027539999997</v>
      </c>
      <c r="I31" s="9">
        <f>I29+I30-B23*41.294</f>
        <v>9977.043339999998</v>
      </c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57" t="s">
        <v>28</v>
      </c>
      <c r="B33" s="4"/>
      <c r="C33" s="4"/>
      <c r="D33" s="4"/>
      <c r="E33" s="4"/>
      <c r="F33" s="4"/>
      <c r="G33" s="4"/>
    </row>
    <row r="34" spans="1:7" ht="12.75">
      <c r="A34" s="75" t="s">
        <v>30</v>
      </c>
      <c r="B34" s="75"/>
      <c r="C34" s="75"/>
      <c r="D34" s="75"/>
      <c r="E34" s="75"/>
      <c r="F34" s="75"/>
      <c r="G34" s="4"/>
    </row>
    <row r="35" spans="1:7" ht="12.75">
      <c r="A35" s="4"/>
      <c r="B35" s="4"/>
      <c r="C35" s="4"/>
      <c r="D35" s="4"/>
      <c r="E35" s="4"/>
      <c r="F35" s="4"/>
      <c r="G35" s="4"/>
    </row>
  </sheetData>
  <mergeCells count="3">
    <mergeCell ref="B1:E1"/>
    <mergeCell ref="F1:I1"/>
    <mergeCell ref="A34:F34"/>
  </mergeCells>
  <printOptions/>
  <pageMargins left="0.7874015748031497" right="0.3937007874015748" top="1.1811023622047245" bottom="0.5905511811023623" header="0.5118110236220472" footer="0.5118110236220472"/>
  <pageSetup horizontalDpi="300" verticalDpi="300" orientation="landscape" paperSize="9" scale="80" r:id="rId3"/>
  <headerFooter alignWithMargins="0">
    <oddHeader>&amp;L&amp;11Príloha 4
Čistá rozpočtová pozícia SR k všeobecnému rozpočtu ES &amp;"Arial CE,Bold"v stálych cenách roku 1999&amp;"Arial CE,Regular" v mil. EUR a v mil. SKK
&amp;R&amp;8Ministerstvo financií SR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0">
      <selection activeCell="A34" sqref="A34:F34"/>
    </sheetView>
  </sheetViews>
  <sheetFormatPr defaultColWidth="9.00390625" defaultRowHeight="12.75"/>
  <cols>
    <col min="1" max="1" width="32.375" style="0" customWidth="1"/>
  </cols>
  <sheetData>
    <row r="1" spans="1:11" ht="12.75">
      <c r="A1" s="1"/>
      <c r="B1" s="73" t="s">
        <v>0</v>
      </c>
      <c r="C1" s="74"/>
      <c r="D1" s="74"/>
      <c r="E1" s="74"/>
      <c r="F1" s="71" t="s">
        <v>1</v>
      </c>
      <c r="G1" s="72"/>
      <c r="H1" s="72"/>
      <c r="I1" s="72"/>
      <c r="J1" s="4"/>
      <c r="K1" s="4"/>
    </row>
    <row r="2" spans="1:11" ht="16.5" customHeight="1">
      <c r="A2" s="5"/>
      <c r="B2" s="2">
        <v>2003</v>
      </c>
      <c r="C2" s="2">
        <v>2004</v>
      </c>
      <c r="D2" s="2">
        <v>2005</v>
      </c>
      <c r="E2" s="2">
        <v>2006</v>
      </c>
      <c r="F2" s="8">
        <v>2003</v>
      </c>
      <c r="G2" s="9">
        <v>2004</v>
      </c>
      <c r="H2" s="9">
        <v>2005</v>
      </c>
      <c r="I2" s="9">
        <v>2006</v>
      </c>
      <c r="J2" s="4"/>
      <c r="K2" s="4"/>
    </row>
    <row r="3" spans="1:11" ht="12.75">
      <c r="A3" s="10" t="s">
        <v>2</v>
      </c>
      <c r="B3" s="9"/>
      <c r="C3" s="9">
        <f>SUM(C4:C6)</f>
        <v>132.89000000000001</v>
      </c>
      <c r="D3" s="9">
        <f>SUM(D4:D6)</f>
        <v>115.07000000000001</v>
      </c>
      <c r="E3" s="9">
        <f>SUM(E4:E6)</f>
        <v>73.98</v>
      </c>
      <c r="F3" s="12"/>
      <c r="G3" s="13">
        <f aca="true" t="shared" si="0" ref="G3:G17">$C3*41.294</f>
        <v>5487.55966</v>
      </c>
      <c r="H3" s="13">
        <f aca="true" t="shared" si="1" ref="H3:H17">$D3*41.294</f>
        <v>4751.70058</v>
      </c>
      <c r="I3" s="13">
        <f aca="true" t="shared" si="2" ref="I3:I17">$E3*41.294</f>
        <v>3054.93012</v>
      </c>
      <c r="J3" s="4"/>
      <c r="K3" s="4"/>
    </row>
    <row r="4" spans="1:11" ht="12.75">
      <c r="A4" s="14" t="s">
        <v>3</v>
      </c>
      <c r="B4" s="15"/>
      <c r="C4" s="15">
        <v>70.45</v>
      </c>
      <c r="D4" s="15">
        <v>56.39</v>
      </c>
      <c r="E4" s="15">
        <v>38.06</v>
      </c>
      <c r="F4" s="17"/>
      <c r="G4" s="18">
        <f t="shared" si="0"/>
        <v>2909.1623</v>
      </c>
      <c r="H4" s="18">
        <f t="shared" si="1"/>
        <v>2328.56866</v>
      </c>
      <c r="I4" s="18">
        <f t="shared" si="2"/>
        <v>1571.64964</v>
      </c>
      <c r="J4" s="4"/>
      <c r="K4" s="4"/>
    </row>
    <row r="5" spans="1:11" ht="12.75">
      <c r="A5" s="14" t="s">
        <v>4</v>
      </c>
      <c r="B5" s="15"/>
      <c r="C5" s="15">
        <v>41.31</v>
      </c>
      <c r="D5" s="15">
        <v>39.07</v>
      </c>
      <c r="E5" s="58">
        <v>28.51</v>
      </c>
      <c r="F5" s="17"/>
      <c r="G5" s="18">
        <f t="shared" si="0"/>
        <v>1705.85514</v>
      </c>
      <c r="H5" s="18">
        <f t="shared" si="1"/>
        <v>1613.35658</v>
      </c>
      <c r="I5" s="18">
        <f t="shared" si="2"/>
        <v>1177.29194</v>
      </c>
      <c r="J5" s="4"/>
      <c r="K5" s="4"/>
    </row>
    <row r="6" spans="1:11" ht="16.5" customHeight="1">
      <c r="A6" s="14" t="s">
        <v>5</v>
      </c>
      <c r="B6" s="15"/>
      <c r="C6" s="15">
        <v>21.13</v>
      </c>
      <c r="D6" s="15">
        <v>19.61</v>
      </c>
      <c r="E6" s="15">
        <v>7.41</v>
      </c>
      <c r="F6" s="17"/>
      <c r="G6" s="18">
        <f t="shared" si="0"/>
        <v>872.5422199999999</v>
      </c>
      <c r="H6" s="18">
        <f t="shared" si="1"/>
        <v>809.7753399999999</v>
      </c>
      <c r="I6" s="18">
        <f t="shared" si="2"/>
        <v>305.98854</v>
      </c>
      <c r="J6" s="4"/>
      <c r="K6" s="4"/>
    </row>
    <row r="7" spans="1:11" ht="14.25" customHeight="1">
      <c r="A7" s="10" t="s">
        <v>6</v>
      </c>
      <c r="B7" s="15"/>
      <c r="C7" s="9">
        <f>SUM(C8:C10)</f>
        <v>63</v>
      </c>
      <c r="D7" s="9">
        <f>SUM(D8:D10)</f>
        <v>232.37</v>
      </c>
      <c r="E7" s="9">
        <f>SUM(E8:E10)</f>
        <v>298</v>
      </c>
      <c r="F7" s="12"/>
      <c r="G7" s="13">
        <f t="shared" si="0"/>
        <v>2601.522</v>
      </c>
      <c r="H7" s="13">
        <f t="shared" si="1"/>
        <v>9595.48678</v>
      </c>
      <c r="I7" s="13">
        <f t="shared" si="2"/>
        <v>12305.612</v>
      </c>
      <c r="J7" s="4"/>
      <c r="K7" s="4"/>
    </row>
    <row r="8" spans="1:11" ht="12.75">
      <c r="A8" s="5" t="s">
        <v>7</v>
      </c>
      <c r="B8" s="15"/>
      <c r="C8" s="15">
        <v>19</v>
      </c>
      <c r="D8" s="15">
        <v>54</v>
      </c>
      <c r="E8" s="15">
        <v>57</v>
      </c>
      <c r="F8" s="17"/>
      <c r="G8" s="18">
        <f t="shared" si="0"/>
        <v>784.5859999999999</v>
      </c>
      <c r="H8" s="18">
        <f t="shared" si="1"/>
        <v>2229.8759999999997</v>
      </c>
      <c r="I8" s="18">
        <f t="shared" si="2"/>
        <v>2353.758</v>
      </c>
      <c r="J8" s="4"/>
      <c r="K8" s="4"/>
    </row>
    <row r="9" spans="1:11" ht="12.75">
      <c r="A9" s="14" t="s">
        <v>8</v>
      </c>
      <c r="B9" s="15"/>
      <c r="C9" s="15">
        <v>0</v>
      </c>
      <c r="D9" s="15">
        <v>83.37</v>
      </c>
      <c r="E9" s="15">
        <v>101</v>
      </c>
      <c r="F9" s="17"/>
      <c r="G9" s="18">
        <f t="shared" si="0"/>
        <v>0</v>
      </c>
      <c r="H9" s="18">
        <f t="shared" si="1"/>
        <v>3442.68078</v>
      </c>
      <c r="I9" s="18">
        <f t="shared" si="2"/>
        <v>4170.6939999999995</v>
      </c>
      <c r="J9" s="4"/>
      <c r="K9" s="4"/>
    </row>
    <row r="10" spans="1:11" ht="17.25" customHeight="1">
      <c r="A10" s="14" t="s">
        <v>9</v>
      </c>
      <c r="B10" s="15"/>
      <c r="C10" s="15">
        <v>44</v>
      </c>
      <c r="D10" s="15">
        <v>95</v>
      </c>
      <c r="E10" s="15">
        <v>140</v>
      </c>
      <c r="F10" s="17"/>
      <c r="G10" s="18">
        <f t="shared" si="0"/>
        <v>1816.936</v>
      </c>
      <c r="H10" s="18">
        <f t="shared" si="1"/>
        <v>3922.93</v>
      </c>
      <c r="I10" s="18">
        <f t="shared" si="2"/>
        <v>5781.16</v>
      </c>
      <c r="J10" s="4"/>
      <c r="K10" s="4"/>
    </row>
    <row r="11" spans="1:11" ht="16.5" customHeight="1">
      <c r="A11" s="10" t="s">
        <v>10</v>
      </c>
      <c r="B11" s="15"/>
      <c r="C11" s="9">
        <f>SUM(C12:C13)</f>
        <v>130</v>
      </c>
      <c r="D11" s="9">
        <f>SUM(D12:D13)</f>
        <v>274</v>
      </c>
      <c r="E11" s="9">
        <f>SUM(E12:E13)</f>
        <v>332</v>
      </c>
      <c r="F11" s="12"/>
      <c r="G11" s="13">
        <f t="shared" si="0"/>
        <v>5368.219999999999</v>
      </c>
      <c r="H11" s="13">
        <f t="shared" si="1"/>
        <v>11314.555999999999</v>
      </c>
      <c r="I11" s="13">
        <f t="shared" si="2"/>
        <v>13709.607999999998</v>
      </c>
      <c r="J11" s="4"/>
      <c r="K11" s="4"/>
    </row>
    <row r="12" spans="1:11" ht="12.75">
      <c r="A12" s="14" t="s">
        <v>11</v>
      </c>
      <c r="B12" s="15"/>
      <c r="C12" s="15">
        <v>126</v>
      </c>
      <c r="D12" s="15">
        <v>229</v>
      </c>
      <c r="E12" s="15">
        <v>249</v>
      </c>
      <c r="F12" s="17"/>
      <c r="G12" s="18">
        <f t="shared" si="0"/>
        <v>5203.044</v>
      </c>
      <c r="H12" s="18">
        <f t="shared" si="1"/>
        <v>9456.326</v>
      </c>
      <c r="I12" s="18">
        <f t="shared" si="2"/>
        <v>10282.206</v>
      </c>
      <c r="J12" s="4"/>
      <c r="K12" s="4"/>
    </row>
    <row r="13" spans="1:11" ht="12.75">
      <c r="A13" s="14" t="s">
        <v>12</v>
      </c>
      <c r="B13" s="15"/>
      <c r="C13" s="15">
        <v>4</v>
      </c>
      <c r="D13" s="15">
        <v>45</v>
      </c>
      <c r="E13" s="15">
        <v>83</v>
      </c>
      <c r="F13" s="17"/>
      <c r="G13" s="18">
        <f t="shared" si="0"/>
        <v>165.176</v>
      </c>
      <c r="H13" s="18">
        <f t="shared" si="1"/>
        <v>1858.2299999999998</v>
      </c>
      <c r="I13" s="18">
        <f t="shared" si="2"/>
        <v>3427.4019999999996</v>
      </c>
      <c r="J13" s="4"/>
      <c r="K13" s="4"/>
    </row>
    <row r="14" spans="1:11" ht="15" customHeight="1">
      <c r="A14" s="10" t="s">
        <v>13</v>
      </c>
      <c r="B14" s="15"/>
      <c r="C14" s="9">
        <f>SUM(C15:C18)</f>
        <v>43.55</v>
      </c>
      <c r="D14" s="9">
        <f>SUM(D15:D18)</f>
        <v>96.34</v>
      </c>
      <c r="E14" s="9">
        <f>SUM(E15:E18)</f>
        <v>111.46000000000001</v>
      </c>
      <c r="F14" s="12"/>
      <c r="G14" s="13">
        <f t="shared" si="0"/>
        <v>1798.3536999999997</v>
      </c>
      <c r="H14" s="13">
        <f t="shared" si="1"/>
        <v>3978.2639599999998</v>
      </c>
      <c r="I14" s="13">
        <f t="shared" si="2"/>
        <v>4602.62924</v>
      </c>
      <c r="J14" s="4"/>
      <c r="K14" s="4"/>
    </row>
    <row r="15" spans="1:11" ht="12.75">
      <c r="A15" s="14" t="s">
        <v>14</v>
      </c>
      <c r="B15" s="15"/>
      <c r="C15" s="15">
        <v>21.43</v>
      </c>
      <c r="D15" s="15">
        <v>37.65</v>
      </c>
      <c r="E15" s="15">
        <v>51.85</v>
      </c>
      <c r="F15" s="17"/>
      <c r="G15" s="18">
        <f t="shared" si="0"/>
        <v>884.9304199999999</v>
      </c>
      <c r="H15" s="18">
        <f t="shared" si="1"/>
        <v>1554.7190999999998</v>
      </c>
      <c r="I15" s="18">
        <f t="shared" si="2"/>
        <v>2141.0939</v>
      </c>
      <c r="J15" s="4"/>
      <c r="K15" s="4"/>
    </row>
    <row r="16" spans="1:11" ht="12.75">
      <c r="A16" s="14" t="s">
        <v>15</v>
      </c>
      <c r="B16" s="15"/>
      <c r="C16" s="15">
        <v>5.12</v>
      </c>
      <c r="D16" s="15">
        <v>6.69</v>
      </c>
      <c r="E16" s="15">
        <v>6.61</v>
      </c>
      <c r="F16" s="17"/>
      <c r="G16" s="18">
        <f t="shared" si="0"/>
        <v>211.42528</v>
      </c>
      <c r="H16" s="18">
        <f t="shared" si="1"/>
        <v>276.25686</v>
      </c>
      <c r="I16" s="18">
        <f t="shared" si="2"/>
        <v>272.95333999999997</v>
      </c>
      <c r="J16" s="4"/>
      <c r="K16" s="4"/>
    </row>
    <row r="17" spans="1:11" ht="15.75" customHeight="1">
      <c r="A17" s="14" t="s">
        <v>16</v>
      </c>
      <c r="B17" s="15"/>
      <c r="C17" s="15">
        <v>0</v>
      </c>
      <c r="D17" s="15">
        <v>34</v>
      </c>
      <c r="E17" s="15">
        <v>35</v>
      </c>
      <c r="F17" s="17"/>
      <c r="G17" s="18">
        <f t="shared" si="0"/>
        <v>0</v>
      </c>
      <c r="H17" s="18">
        <f t="shared" si="1"/>
        <v>1403.9959999999999</v>
      </c>
      <c r="I17" s="18">
        <f t="shared" si="2"/>
        <v>1445.29</v>
      </c>
      <c r="J17" s="4"/>
      <c r="K17" s="4"/>
    </row>
    <row r="18" spans="1:11" ht="14.25" customHeight="1">
      <c r="A18" s="1" t="s">
        <v>17</v>
      </c>
      <c r="B18" s="1"/>
      <c r="C18" s="1">
        <v>17</v>
      </c>
      <c r="D18" s="1">
        <v>18</v>
      </c>
      <c r="E18" s="20">
        <v>18</v>
      </c>
      <c r="F18" s="21"/>
      <c r="G18" s="1"/>
      <c r="H18" s="1"/>
      <c r="I18" s="1"/>
      <c r="J18" s="4"/>
      <c r="K18" s="4"/>
    </row>
    <row r="19" spans="1:11" ht="29.25" customHeight="1" thickBot="1">
      <c r="A19" s="22" t="s">
        <v>18</v>
      </c>
      <c r="B19" s="23"/>
      <c r="C19" s="24">
        <f>C14+C11+C7+C3</f>
        <v>369.44000000000005</v>
      </c>
      <c r="D19" s="24">
        <f>D14+D11+D7+D3</f>
        <v>717.7800000000001</v>
      </c>
      <c r="E19" s="24">
        <f>E14+E11+E7+E3</f>
        <v>815.44</v>
      </c>
      <c r="F19" s="26"/>
      <c r="G19" s="27">
        <f>$C19*41.294</f>
        <v>15255.65536</v>
      </c>
      <c r="H19" s="27">
        <f aca="true" t="shared" si="3" ref="H19:H29">$D19*41.294</f>
        <v>29640.00732</v>
      </c>
      <c r="I19" s="27">
        <f aca="true" t="shared" si="4" ref="I19:I29">$E19*41.294</f>
        <v>33672.77936</v>
      </c>
      <c r="J19" s="4"/>
      <c r="K19" s="4"/>
    </row>
    <row r="20" spans="1:11" ht="13.5" thickTop="1">
      <c r="A20" s="59" t="s">
        <v>3</v>
      </c>
      <c r="B20" s="60">
        <v>84.82</v>
      </c>
      <c r="C20" s="60"/>
      <c r="D20" s="60"/>
      <c r="E20" s="60"/>
      <c r="F20" s="31">
        <f>$B20*41.294</f>
        <v>3502.5570799999996</v>
      </c>
      <c r="G20" s="32">
        <v>0</v>
      </c>
      <c r="H20" s="33">
        <f t="shared" si="3"/>
        <v>0</v>
      </c>
      <c r="I20" s="33">
        <f t="shared" si="4"/>
        <v>0</v>
      </c>
      <c r="J20" s="4"/>
      <c r="K20" s="4"/>
    </row>
    <row r="21" spans="1:11" ht="12.75">
      <c r="A21" s="14" t="s">
        <v>4</v>
      </c>
      <c r="B21" s="15">
        <v>31.67</v>
      </c>
      <c r="C21" s="15"/>
      <c r="D21" s="15"/>
      <c r="E21" s="15"/>
      <c r="F21" s="34">
        <f>$B21*41.294</f>
        <v>1307.78098</v>
      </c>
      <c r="G21" s="35">
        <v>0</v>
      </c>
      <c r="H21" s="18">
        <f t="shared" si="3"/>
        <v>0</v>
      </c>
      <c r="I21" s="18">
        <f t="shared" si="4"/>
        <v>0</v>
      </c>
      <c r="J21" s="4"/>
      <c r="K21" s="4"/>
    </row>
    <row r="22" spans="1:11" ht="15" customHeight="1">
      <c r="A22" s="14" t="s">
        <v>5</v>
      </c>
      <c r="B22" s="15">
        <v>16.95</v>
      </c>
      <c r="C22" s="15"/>
      <c r="D22" s="15"/>
      <c r="E22" s="15"/>
      <c r="F22" s="34">
        <f>$B22*41.294</f>
        <v>699.9332999999999</v>
      </c>
      <c r="G22" s="35">
        <v>0</v>
      </c>
      <c r="H22" s="18">
        <f t="shared" si="3"/>
        <v>0</v>
      </c>
      <c r="I22" s="18">
        <f t="shared" si="4"/>
        <v>0</v>
      </c>
      <c r="J22" s="4"/>
      <c r="K22" s="4"/>
    </row>
    <row r="23" spans="1:11" ht="28.5" customHeight="1" thickBot="1">
      <c r="A23" s="22" t="s">
        <v>29</v>
      </c>
      <c r="B23" s="24">
        <f>SUM(B20:B22)</f>
        <v>133.44</v>
      </c>
      <c r="C23" s="23"/>
      <c r="D23" s="23"/>
      <c r="E23" s="23"/>
      <c r="F23" s="37">
        <f>$B23*41.294</f>
        <v>5510.27136</v>
      </c>
      <c r="G23" s="38">
        <v>0</v>
      </c>
      <c r="H23" s="39">
        <f t="shared" si="3"/>
        <v>0</v>
      </c>
      <c r="I23" s="39">
        <f t="shared" si="4"/>
        <v>0</v>
      </c>
      <c r="J23" s="4"/>
      <c r="K23" s="4"/>
    </row>
    <row r="24" spans="1:11" ht="13.5" thickTop="1">
      <c r="A24" s="59" t="s">
        <v>20</v>
      </c>
      <c r="B24" s="60"/>
      <c r="C24" s="60">
        <v>36</v>
      </c>
      <c r="D24" s="60">
        <v>59</v>
      </c>
      <c r="E24" s="60">
        <v>59</v>
      </c>
      <c r="F24" s="40"/>
      <c r="G24" s="41">
        <f>$C24*41.294</f>
        <v>1486.5839999999998</v>
      </c>
      <c r="H24" s="41">
        <f t="shared" si="3"/>
        <v>2436.346</v>
      </c>
      <c r="I24" s="41">
        <f t="shared" si="4"/>
        <v>2436.346</v>
      </c>
      <c r="J24" s="4"/>
      <c r="K24" s="4"/>
    </row>
    <row r="25" spans="1:9" ht="12.75">
      <c r="A25" s="14" t="s">
        <v>21</v>
      </c>
      <c r="B25" s="15"/>
      <c r="C25" s="15">
        <v>28</v>
      </c>
      <c r="D25" s="15">
        <v>45</v>
      </c>
      <c r="E25" s="15">
        <v>47</v>
      </c>
      <c r="F25" s="17"/>
      <c r="G25" s="18">
        <f>$C25*41.294</f>
        <v>1156.232</v>
      </c>
      <c r="H25" s="18">
        <f t="shared" si="3"/>
        <v>1858.2299999999998</v>
      </c>
      <c r="I25" s="18">
        <f t="shared" si="4"/>
        <v>1940.8179999999998</v>
      </c>
    </row>
    <row r="26" spans="1:9" ht="12.75">
      <c r="A26" s="14" t="s">
        <v>22</v>
      </c>
      <c r="B26" s="15"/>
      <c r="C26" s="15">
        <v>163</v>
      </c>
      <c r="D26" s="15">
        <v>247</v>
      </c>
      <c r="E26" s="15">
        <v>253</v>
      </c>
      <c r="F26" s="17"/>
      <c r="G26" s="18">
        <f>$C26*41.294</f>
        <v>6730.922</v>
      </c>
      <c r="H26" s="18">
        <f t="shared" si="3"/>
        <v>10199.617999999999</v>
      </c>
      <c r="I26" s="18">
        <f t="shared" si="4"/>
        <v>10447.382</v>
      </c>
    </row>
    <row r="27" spans="1:9" ht="15.75" customHeight="1">
      <c r="A27" s="14" t="s">
        <v>23</v>
      </c>
      <c r="B27" s="15"/>
      <c r="C27" s="15">
        <v>22</v>
      </c>
      <c r="D27" s="15">
        <v>33</v>
      </c>
      <c r="E27" s="15">
        <v>35</v>
      </c>
      <c r="F27" s="17"/>
      <c r="G27" s="18">
        <f>$C27*41.294</f>
        <v>908.468</v>
      </c>
      <c r="H27" s="18">
        <f t="shared" si="3"/>
        <v>1362.702</v>
      </c>
      <c r="I27" s="18">
        <f t="shared" si="4"/>
        <v>1445.29</v>
      </c>
    </row>
    <row r="28" spans="1:9" ht="30" customHeight="1" thickBot="1">
      <c r="A28" s="22" t="s">
        <v>24</v>
      </c>
      <c r="B28" s="23"/>
      <c r="C28" s="24">
        <f>SUM(C24:C27)</f>
        <v>249</v>
      </c>
      <c r="D28" s="24">
        <f>SUM(D24:D27)</f>
        <v>384</v>
      </c>
      <c r="E28" s="24">
        <f>SUM(E24:E27)</f>
        <v>394</v>
      </c>
      <c r="F28" s="47"/>
      <c r="G28" s="27">
        <f>$C28*41.294</f>
        <v>10282.206</v>
      </c>
      <c r="H28" s="27">
        <f t="shared" si="3"/>
        <v>15856.895999999999</v>
      </c>
      <c r="I28" s="27">
        <f t="shared" si="4"/>
        <v>16269.836</v>
      </c>
    </row>
    <row r="29" spans="1:9" ht="26.25" customHeight="1" thickTop="1">
      <c r="A29" s="48" t="s">
        <v>25</v>
      </c>
      <c r="B29" s="61"/>
      <c r="C29" s="62">
        <f>C19-C28</f>
        <v>120.44000000000005</v>
      </c>
      <c r="D29" s="62">
        <f>D19-D28</f>
        <v>333.7800000000001</v>
      </c>
      <c r="E29" s="62">
        <f>E19-E28</f>
        <v>421.44000000000005</v>
      </c>
      <c r="F29" s="63"/>
      <c r="G29" s="64">
        <f>C29*41.294</f>
        <v>4973.449360000001</v>
      </c>
      <c r="H29" s="64">
        <f t="shared" si="3"/>
        <v>13783.111320000002</v>
      </c>
      <c r="I29" s="64">
        <f t="shared" si="4"/>
        <v>17402.94336</v>
      </c>
    </row>
    <row r="30" spans="1:9" ht="15" customHeight="1">
      <c r="A30" s="10" t="s">
        <v>26</v>
      </c>
      <c r="B30" s="5"/>
      <c r="C30" s="9">
        <v>70</v>
      </c>
      <c r="D30" s="66">
        <v>14</v>
      </c>
      <c r="E30" s="67">
        <v>13</v>
      </c>
      <c r="F30" s="17"/>
      <c r="G30" s="13">
        <f>$C30*41.294</f>
        <v>2890.58</v>
      </c>
      <c r="H30" s="68">
        <f>D30*41.294</f>
        <v>578.116</v>
      </c>
      <c r="I30" s="68">
        <f>E30*41.294</f>
        <v>536.822</v>
      </c>
    </row>
    <row r="31" spans="1:9" ht="40.5" customHeight="1">
      <c r="A31" s="10" t="s">
        <v>27</v>
      </c>
      <c r="B31" s="5"/>
      <c r="C31" s="65">
        <v>57</v>
      </c>
      <c r="D31" s="54">
        <v>215</v>
      </c>
      <c r="E31" s="55">
        <v>301</v>
      </c>
      <c r="F31" s="56"/>
      <c r="G31" s="9">
        <f>G29+G30-(B23*41.294)</f>
        <v>2353.7580000000016</v>
      </c>
      <c r="H31" s="9">
        <f>H29+H30-B23*41.294</f>
        <v>8850.955960000003</v>
      </c>
      <c r="I31" s="9">
        <f>I29+I30-B23*41.294</f>
        <v>12429.494000000002</v>
      </c>
    </row>
    <row r="33" spans="1:7" ht="12.75">
      <c r="A33" s="57" t="s">
        <v>28</v>
      </c>
      <c r="B33" s="4"/>
      <c r="C33" s="4"/>
      <c r="D33" s="4"/>
      <c r="E33" s="4"/>
      <c r="F33" s="4"/>
      <c r="G33" s="4"/>
    </row>
    <row r="34" spans="1:7" ht="12.75">
      <c r="A34" s="75" t="s">
        <v>30</v>
      </c>
      <c r="B34" s="75"/>
      <c r="C34" s="75"/>
      <c r="D34" s="75"/>
      <c r="E34" s="75"/>
      <c r="F34" s="75"/>
      <c r="G34" s="4"/>
    </row>
    <row r="35" spans="1:7" ht="12.75">
      <c r="A35" s="4"/>
      <c r="B35" s="4"/>
      <c r="C35" s="4"/>
      <c r="D35" s="4"/>
      <c r="E35" s="4"/>
      <c r="F35" s="4"/>
      <c r="G35" s="4"/>
    </row>
  </sheetData>
  <mergeCells count="3">
    <mergeCell ref="F1:I1"/>
    <mergeCell ref="B1:E1"/>
    <mergeCell ref="A34:F34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landscape" paperSize="9" scale="76" r:id="rId3"/>
  <headerFooter alignWithMargins="0">
    <oddHeader>&amp;L&amp;11Príloha 5
Čistá rozpočtová pozícia SR k všeobecnému rozpočtu ES &amp;"Arial CE,Bold"v bežných cenách&amp;"Arial CE,Regular" v mil. EUR a v mil. SKK&amp;R&amp;8Ministerstvo financií SR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vlady SR</dc:creator>
  <cp:keywords/>
  <dc:description/>
  <cp:lastModifiedBy>Urad vlady SR</cp:lastModifiedBy>
  <cp:lastPrinted>2003-01-09T08:34:14Z</cp:lastPrinted>
  <dcterms:created xsi:type="dcterms:W3CDTF">2002-12-27T08:18:08Z</dcterms:created>
  <dcterms:modified xsi:type="dcterms:W3CDTF">2003-01-09T08:34:29Z</dcterms:modified>
  <cp:category/>
  <cp:version/>
  <cp:contentType/>
  <cp:contentStatus/>
</cp:coreProperties>
</file>