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íloha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<sst xmlns="http://schemas.openxmlformats.org/spreadsheetml/2006/main" count="61" uniqueCount="47">
  <si>
    <t>Príloha č. 4</t>
  </si>
  <si>
    <t>Bilancia obilnín</t>
  </si>
  <si>
    <t xml:space="preserve"> na základe odhadu úrody ŠÚ SR k 15.7.2000</t>
  </si>
  <si>
    <t>HOSPODÁRSKY ROK PRE OBILNINY ZAČÍNA 1.7.</t>
  </si>
  <si>
    <t xml:space="preserve"> A KONČÍ 30.6. NASLEDUJÚCEHO ROKU</t>
  </si>
  <si>
    <t>obilniny spolu</t>
  </si>
  <si>
    <t>Ukazovateľ</t>
  </si>
  <si>
    <t>skutočnosť</t>
  </si>
  <si>
    <t>prognóza</t>
  </si>
  <si>
    <t>96/97</t>
  </si>
  <si>
    <t>97/98</t>
  </si>
  <si>
    <t>98/99</t>
  </si>
  <si>
    <t>99/2000</t>
  </si>
  <si>
    <t>2000/2001</t>
  </si>
  <si>
    <t>osev.plocha</t>
  </si>
  <si>
    <t>tis.ha</t>
  </si>
  <si>
    <t>833,9</t>
  </si>
  <si>
    <t>858,4</t>
  </si>
  <si>
    <t>870,4</t>
  </si>
  <si>
    <t>zber.plocha</t>
  </si>
  <si>
    <t>827,8</t>
  </si>
  <si>
    <t>852,6</t>
  </si>
  <si>
    <t>859,9</t>
  </si>
  <si>
    <t>ha úroda</t>
  </si>
  <si>
    <t>t/ha</t>
  </si>
  <si>
    <t>4,01</t>
  </si>
  <si>
    <t>4,39</t>
  </si>
  <si>
    <t>4,06</t>
  </si>
  <si>
    <t>produkcia</t>
  </si>
  <si>
    <t>tis.t</t>
  </si>
  <si>
    <t>poč.zásoba</t>
  </si>
  <si>
    <t>dovoz</t>
  </si>
  <si>
    <t>ost.zdroje</t>
  </si>
  <si>
    <t>celková ponuka</t>
  </si>
  <si>
    <t>domáca spotreba</t>
  </si>
  <si>
    <t xml:space="preserve">     potr.priem.</t>
  </si>
  <si>
    <t xml:space="preserve">     'osivá</t>
  </si>
  <si>
    <t xml:space="preserve">     'kŕmna</t>
  </si>
  <si>
    <t xml:space="preserve">     ostatná</t>
  </si>
  <si>
    <t>vývoz</t>
  </si>
  <si>
    <t>ostat.vyd.</t>
  </si>
  <si>
    <t>celk.užitie</t>
  </si>
  <si>
    <t>kon.zásoba</t>
  </si>
  <si>
    <t>Prameň:</t>
  </si>
  <si>
    <t xml:space="preserve">Situačné správy, ŠÚ SR, štat.výkaz OB (MP SR) 9-12, </t>
  </si>
  <si>
    <t>štat. Col. riad. SR, odborný odhad</t>
  </si>
  <si>
    <t xml:space="preserve">           Bratislava 7.8.2000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</si>
</sst>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2" fontId="0" fillId="0" borderId="19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4" fontId="1" fillId="0" borderId="20" xfId="0" applyNumberFormat="1" applyFont="1" applyBorder="1" applyAlignment="1">
      <alignment/>
    </xf>
    <xf numFmtId="164" fontId="0" fillId="0" borderId="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164" fontId="0" fillId="0" borderId="20" xfId="0" applyNumberFormat="1" applyFont="1" applyBorder="1" applyAlignment="1">
      <alignment/>
    </xf>
    <xf numFmtId="0" fontId="0" fillId="0" borderId="7" xfId="0" applyBorder="1" applyAlignment="1" quotePrefix="1">
      <alignment horizontal="left"/>
    </xf>
    <xf numFmtId="164" fontId="0" fillId="0" borderId="0" xfId="0" applyNumberFormat="1" applyBorder="1" applyAlignment="1" quotePrefix="1">
      <alignment horizontal="right"/>
    </xf>
    <xf numFmtId="0" fontId="0" fillId="0" borderId="7" xfId="0" applyBorder="1" applyAlignment="1">
      <alignment horizontal="left"/>
    </xf>
    <xf numFmtId="164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26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71600" y="3448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obskut99aodk14.7.2000aoktsitav&#253;hl.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pš+jač"/>
      <sheetName val="raž+ov"/>
      <sheetName val="ost+kuk"/>
      <sheetName val="sit.okt.sp."/>
      <sheetName val="sit.okt.p+j"/>
      <sheetName val="sit.okt.r+o"/>
      <sheetName val="sit.okt.ost+k"/>
      <sheetName val="Hárok1"/>
    </sheetNames>
    <sheetDataSet>
      <sheetData sheetId="1">
        <row r="11">
          <cell r="F11" t="str">
            <v>297,7</v>
          </cell>
          <cell r="G11" t="str">
            <v>406,4</v>
          </cell>
          <cell r="K11">
            <v>248.7</v>
          </cell>
          <cell r="L11">
            <v>201.3</v>
          </cell>
        </row>
        <row r="12">
          <cell r="F12" t="str">
            <v>295,8</v>
          </cell>
          <cell r="K12">
            <v>245.9</v>
          </cell>
        </row>
        <row r="14">
          <cell r="F14">
            <v>1187.3</v>
          </cell>
          <cell r="G14">
            <v>1246.9</v>
          </cell>
          <cell r="K14">
            <v>723.7</v>
          </cell>
          <cell r="L14">
            <v>406.2</v>
          </cell>
        </row>
        <row r="20">
          <cell r="F20">
            <v>575.8</v>
          </cell>
          <cell r="G20">
            <v>600</v>
          </cell>
          <cell r="K20">
            <v>235</v>
          </cell>
          <cell r="L20">
            <v>240</v>
          </cell>
        </row>
        <row r="21">
          <cell r="F21">
            <v>74.7</v>
          </cell>
          <cell r="G21">
            <v>90</v>
          </cell>
          <cell r="K21">
            <v>38.4</v>
          </cell>
          <cell r="L21">
            <v>45</v>
          </cell>
        </row>
        <row r="22">
          <cell r="F22">
            <v>600.7</v>
          </cell>
          <cell r="G22">
            <v>700</v>
          </cell>
          <cell r="K22">
            <v>467.5</v>
          </cell>
          <cell r="L22">
            <v>430</v>
          </cell>
        </row>
        <row r="23">
          <cell r="F23">
            <v>115</v>
          </cell>
          <cell r="G23">
            <v>130</v>
          </cell>
          <cell r="K23">
            <v>38.1</v>
          </cell>
          <cell r="L23">
            <v>40</v>
          </cell>
        </row>
        <row r="24">
          <cell r="F24">
            <v>81.5</v>
          </cell>
          <cell r="G24">
            <v>0</v>
          </cell>
          <cell r="K24">
            <v>59.6</v>
          </cell>
          <cell r="L24">
            <v>0</v>
          </cell>
        </row>
        <row r="26">
          <cell r="G26">
            <v>1545</v>
          </cell>
          <cell r="L26">
            <v>766</v>
          </cell>
        </row>
        <row r="27">
          <cell r="F27">
            <v>112.20000000000005</v>
          </cell>
          <cell r="G27">
            <v>214.10000000000014</v>
          </cell>
          <cell r="K27">
            <v>61.40000000000032</v>
          </cell>
          <cell r="L27">
            <v>101.60000000000036</v>
          </cell>
        </row>
      </sheetData>
      <sheetData sheetId="2">
        <row r="11">
          <cell r="F11" t="str">
            <v>30,5</v>
          </cell>
          <cell r="G11" t="str">
            <v>31,7</v>
          </cell>
          <cell r="K11">
            <v>24</v>
          </cell>
          <cell r="L11">
            <v>23.4</v>
          </cell>
        </row>
        <row r="12">
          <cell r="F12" t="str">
            <v>29,8</v>
          </cell>
          <cell r="K12">
            <v>22.8</v>
          </cell>
        </row>
        <row r="14">
          <cell r="F14">
            <v>69.5</v>
          </cell>
          <cell r="G14" t="str">
            <v>66,9</v>
          </cell>
          <cell r="K14">
            <v>48.4</v>
          </cell>
          <cell r="L14">
            <v>29.3</v>
          </cell>
        </row>
        <row r="20">
          <cell r="F20">
            <v>60.3</v>
          </cell>
          <cell r="G20">
            <v>65</v>
          </cell>
          <cell r="K20">
            <v>1.8</v>
          </cell>
          <cell r="L20">
            <v>1.5</v>
          </cell>
        </row>
        <row r="21">
          <cell r="F21">
            <v>5.5</v>
          </cell>
          <cell r="G21">
            <v>6</v>
          </cell>
          <cell r="K21">
            <v>6.2</v>
          </cell>
          <cell r="L21">
            <v>5.5</v>
          </cell>
        </row>
        <row r="22">
          <cell r="F22">
            <v>15.3</v>
          </cell>
          <cell r="G22">
            <v>10</v>
          </cell>
          <cell r="K22">
            <v>37.9</v>
          </cell>
          <cell r="L22">
            <v>30</v>
          </cell>
        </row>
        <row r="23">
          <cell r="F23">
            <v>3.5</v>
          </cell>
          <cell r="G23">
            <v>2.5</v>
          </cell>
          <cell r="K23">
            <v>5.6</v>
          </cell>
          <cell r="L23">
            <v>6</v>
          </cell>
        </row>
        <row r="24">
          <cell r="F24">
            <v>0</v>
          </cell>
          <cell r="G24">
            <v>0</v>
          </cell>
          <cell r="K24">
            <v>2.2</v>
          </cell>
          <cell r="L24">
            <v>0</v>
          </cell>
        </row>
        <row r="26">
          <cell r="G26">
            <v>83.5</v>
          </cell>
          <cell r="L26">
            <v>43</v>
          </cell>
        </row>
        <row r="27">
          <cell r="F27">
            <v>10.700000000000031</v>
          </cell>
          <cell r="G27">
            <v>14.100000000000037</v>
          </cell>
          <cell r="K27">
            <v>7.20000000000001</v>
          </cell>
          <cell r="L27">
            <v>3.500000000000014</v>
          </cell>
        </row>
      </sheetData>
      <sheetData sheetId="3">
        <row r="11">
          <cell r="F11" t="str">
            <v>9,1</v>
          </cell>
          <cell r="G11" t="str">
            <v>8,7</v>
          </cell>
          <cell r="K11">
            <v>129.5</v>
          </cell>
          <cell r="L11">
            <v>165.2</v>
          </cell>
        </row>
        <row r="12">
          <cell r="F12" t="str">
            <v>8,9</v>
          </cell>
          <cell r="K12">
            <v>129.9</v>
          </cell>
        </row>
        <row r="14">
          <cell r="F14">
            <v>21.2</v>
          </cell>
          <cell r="G14" t="str">
            <v>20,0</v>
          </cell>
          <cell r="K14">
            <v>779.3</v>
          </cell>
          <cell r="L14">
            <v>578.2</v>
          </cell>
        </row>
        <row r="20">
          <cell r="F20">
            <v>0.7</v>
          </cell>
          <cell r="G20">
            <v>0.5</v>
          </cell>
          <cell r="K20">
            <v>135.1</v>
          </cell>
          <cell r="L20">
            <v>140</v>
          </cell>
        </row>
        <row r="21">
          <cell r="F21">
            <v>1.8</v>
          </cell>
          <cell r="G21">
            <v>1.6</v>
          </cell>
          <cell r="K21">
            <v>13.4</v>
          </cell>
          <cell r="L21">
            <v>12</v>
          </cell>
        </row>
        <row r="22">
          <cell r="F22">
            <v>25.4</v>
          </cell>
          <cell r="G22">
            <v>14</v>
          </cell>
          <cell r="K22">
            <v>469.1</v>
          </cell>
          <cell r="L22">
            <v>400</v>
          </cell>
        </row>
        <row r="23">
          <cell r="F23">
            <v>1.6</v>
          </cell>
          <cell r="G23">
            <v>0</v>
          </cell>
          <cell r="K23">
            <v>42</v>
          </cell>
          <cell r="L23">
            <v>40</v>
          </cell>
        </row>
        <row r="24">
          <cell r="F24">
            <v>0.2</v>
          </cell>
          <cell r="G24">
            <v>0</v>
          </cell>
          <cell r="K24">
            <v>174.2</v>
          </cell>
          <cell r="L24">
            <v>0</v>
          </cell>
        </row>
        <row r="26">
          <cell r="G26">
            <v>16.1</v>
          </cell>
          <cell r="L26">
            <v>634</v>
          </cell>
        </row>
        <row r="27">
          <cell r="F27">
            <v>1.2999999999999972</v>
          </cell>
          <cell r="G27">
            <v>5.199999999999996</v>
          </cell>
          <cell r="K27">
            <v>76.40000000000009</v>
          </cell>
          <cell r="L27">
            <v>102.60000000000014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9.00390625" defaultRowHeight="12.75"/>
  <cols>
    <col min="7" max="7" width="10.375" style="0" bestFit="1" customWidth="1"/>
  </cols>
  <sheetData>
    <row r="1" ht="12.75">
      <c r="G1" t="s">
        <v>0</v>
      </c>
    </row>
    <row r="3" spans="1:7" ht="12.75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7" spans="1:7" ht="12.75">
      <c r="A7" s="1" t="s">
        <v>3</v>
      </c>
      <c r="B7" s="1"/>
      <c r="C7" s="1"/>
      <c r="D7" s="1"/>
      <c r="E7" s="1"/>
      <c r="F7" s="1"/>
      <c r="G7" s="1"/>
    </row>
    <row r="8" spans="1:7" ht="12.75">
      <c r="A8" s="3" t="s">
        <v>4</v>
      </c>
      <c r="B8" s="3"/>
      <c r="C8" s="3"/>
      <c r="D8" s="3"/>
      <c r="E8" s="3"/>
      <c r="F8" s="3"/>
      <c r="G8" s="3"/>
    </row>
    <row r="9" ht="13.5" thickBot="1">
      <c r="G9" s="4"/>
    </row>
    <row r="10" spans="1:7" ht="12.75">
      <c r="A10" s="5"/>
      <c r="B10" s="6"/>
      <c r="C10" s="7" t="s">
        <v>5</v>
      </c>
      <c r="D10" s="8"/>
      <c r="E10" s="8"/>
      <c r="F10" s="8"/>
      <c r="G10" s="9"/>
    </row>
    <row r="11" spans="1:7" ht="12.75">
      <c r="A11" s="10" t="s">
        <v>6</v>
      </c>
      <c r="B11" s="11"/>
      <c r="C11" s="12" t="s">
        <v>7</v>
      </c>
      <c r="D11" s="13"/>
      <c r="E11" s="13"/>
      <c r="F11" s="14"/>
      <c r="G11" s="15" t="s">
        <v>8</v>
      </c>
    </row>
    <row r="12" spans="1:7" ht="13.5" thickBot="1">
      <c r="A12" s="16"/>
      <c r="B12" s="17"/>
      <c r="C12" s="18" t="s">
        <v>9</v>
      </c>
      <c r="D12" s="19" t="s">
        <v>10</v>
      </c>
      <c r="E12" s="20" t="s">
        <v>11</v>
      </c>
      <c r="F12" s="21" t="s">
        <v>12</v>
      </c>
      <c r="G12" s="22" t="s">
        <v>13</v>
      </c>
    </row>
    <row r="13" spans="1:7" ht="13.5" thickTop="1">
      <c r="A13" s="10" t="s">
        <v>14</v>
      </c>
      <c r="B13" s="11" t="s">
        <v>15</v>
      </c>
      <c r="C13" s="23" t="s">
        <v>16</v>
      </c>
      <c r="D13" s="24" t="s">
        <v>17</v>
      </c>
      <c r="E13" s="23" t="s">
        <v>18</v>
      </c>
      <c r="F13" s="25">
        <f>SUM('[1]pš+jač'!F11+'[1]pš+jač'!K11+'[1]raž+ov'!F11+'[1]raž+ov'!K11+'[1]ost+kuk'!F11+'[1]ost+kuk'!K11)</f>
        <v>739.5</v>
      </c>
      <c r="G13" s="25">
        <f>SUM('[1]pš+jač'!G11+'[1]pš+jač'!L11+'[1]raž+ov'!G11+'[1]raž+ov'!L11+'[1]ost+kuk'!G11+'[1]ost+kuk'!L11)</f>
        <v>836.7</v>
      </c>
    </row>
    <row r="14" spans="1:7" ht="12.75">
      <c r="A14" s="10" t="s">
        <v>19</v>
      </c>
      <c r="B14" s="11" t="s">
        <v>15</v>
      </c>
      <c r="C14" s="23" t="s">
        <v>20</v>
      </c>
      <c r="D14" s="24" t="s">
        <v>21</v>
      </c>
      <c r="E14" s="23" t="s">
        <v>22</v>
      </c>
      <c r="F14" s="25">
        <f>SUM('[1]pš+jač'!F12+'[1]pš+jač'!K12+'[1]raž+ov'!F12+'[1]raž+ov'!K12+'[1]ost+kuk'!F12+'[1]ost+kuk'!K12)</f>
        <v>733.0999999999999</v>
      </c>
      <c r="G14" s="26"/>
    </row>
    <row r="15" spans="1:7" ht="12.75">
      <c r="A15" s="10" t="s">
        <v>23</v>
      </c>
      <c r="B15" s="11" t="s">
        <v>24</v>
      </c>
      <c r="C15" s="23" t="s">
        <v>25</v>
      </c>
      <c r="D15" s="24" t="s">
        <v>26</v>
      </c>
      <c r="E15" s="23" t="s">
        <v>27</v>
      </c>
      <c r="F15" s="27">
        <v>3.86</v>
      </c>
      <c r="G15" s="28">
        <v>2.64</v>
      </c>
    </row>
    <row r="16" spans="1:7" ht="12.75">
      <c r="A16" s="10" t="s">
        <v>28</v>
      </c>
      <c r="B16" s="11" t="s">
        <v>29</v>
      </c>
      <c r="C16" s="29">
        <v>3322</v>
      </c>
      <c r="D16" s="30">
        <v>3741.1</v>
      </c>
      <c r="E16" s="31">
        <v>3487.6</v>
      </c>
      <c r="F16" s="25">
        <f>SUM('[1]pš+jač'!F14+'[1]pš+jač'!K14+'[1]raž+ov'!F14+'[1]raž+ov'!K14+'[1]ost+kuk'!F14+'[1]ost+kuk'!K14)</f>
        <v>2829.3999999999996</v>
      </c>
      <c r="G16" s="32">
        <f>SUM('[1]pš+jač'!G14+'[1]pš+jač'!L14+'[1]raž+ov'!G14+'[1]raž+ov'!L14+'[1]ost+kuk'!G14+'[1]ost+kuk'!L14)</f>
        <v>2347.5</v>
      </c>
    </row>
    <row r="17" spans="1:7" ht="12.75">
      <c r="A17" s="10" t="s">
        <v>30</v>
      </c>
      <c r="B17" s="11" t="s">
        <v>29</v>
      </c>
      <c r="C17" s="31">
        <v>188.2</v>
      </c>
      <c r="D17" s="33">
        <f>C29</f>
        <v>470.0999999999999</v>
      </c>
      <c r="E17" s="34">
        <f>D29</f>
        <v>606.2999999999993</v>
      </c>
      <c r="F17" s="35">
        <f>E29</f>
        <v>607.2999999999997</v>
      </c>
      <c r="G17" s="36">
        <f>F29</f>
        <v>269.2000000000005</v>
      </c>
    </row>
    <row r="18" spans="1:7" ht="12.75">
      <c r="A18" s="10" t="s">
        <v>31</v>
      </c>
      <c r="B18" s="11" t="s">
        <v>29</v>
      </c>
      <c r="C18" s="31">
        <v>337.4</v>
      </c>
      <c r="D18" s="33">
        <v>68</v>
      </c>
      <c r="E18" s="29">
        <v>27.7</v>
      </c>
      <c r="F18" s="37">
        <v>42.6</v>
      </c>
      <c r="G18" s="32">
        <v>912</v>
      </c>
    </row>
    <row r="19" spans="1:7" ht="13.5" thickBot="1">
      <c r="A19" s="10" t="s">
        <v>32</v>
      </c>
      <c r="B19" s="11" t="s">
        <v>29</v>
      </c>
      <c r="C19" s="29">
        <v>0</v>
      </c>
      <c r="D19" s="33">
        <v>0</v>
      </c>
      <c r="E19" s="29">
        <v>0</v>
      </c>
      <c r="F19" s="37">
        <v>78</v>
      </c>
      <c r="G19" s="32">
        <v>0</v>
      </c>
    </row>
    <row r="20" spans="1:7" ht="13.5" thickBot="1">
      <c r="A20" s="38" t="s">
        <v>33</v>
      </c>
      <c r="B20" s="39" t="s">
        <v>29</v>
      </c>
      <c r="C20" s="40">
        <f>SUM(C16:C19)</f>
        <v>3847.6</v>
      </c>
      <c r="D20" s="40">
        <f>SUM(D16:D19)</f>
        <v>4279.2</v>
      </c>
      <c r="E20" s="41">
        <f>SUM(E16:E19)</f>
        <v>4121.599999999999</v>
      </c>
      <c r="F20" s="42">
        <f>SUM(F16:F19)</f>
        <v>3557.2999999999993</v>
      </c>
      <c r="G20" s="43">
        <f>SUM(G16:G19)</f>
        <v>3528.7000000000007</v>
      </c>
    </row>
    <row r="21" spans="1:7" ht="12.75">
      <c r="A21" s="10" t="s">
        <v>34</v>
      </c>
      <c r="B21" s="11" t="s">
        <v>29</v>
      </c>
      <c r="C21" s="44">
        <f>(C22+C23+C24+C25)</f>
        <v>3282.4</v>
      </c>
      <c r="D21" s="44">
        <f>(D22+D23+D24+D25)</f>
        <v>3268.6000000000004</v>
      </c>
      <c r="E21" s="31">
        <f>(E22+E23+E24+E25)</f>
        <v>3084.6</v>
      </c>
      <c r="F21" s="25">
        <f>SUM(F22:F25)</f>
        <v>2970.4</v>
      </c>
      <c r="G21" s="45">
        <f>SUM(G22:G25)</f>
        <v>3009.6</v>
      </c>
    </row>
    <row r="22" spans="1:7" ht="12.75">
      <c r="A22" s="46" t="s">
        <v>35</v>
      </c>
      <c r="B22" s="11" t="s">
        <v>29</v>
      </c>
      <c r="C22" s="31">
        <v>945.8</v>
      </c>
      <c r="D22" s="30">
        <v>969.7</v>
      </c>
      <c r="E22" s="47">
        <v>989.9</v>
      </c>
      <c r="F22" s="25">
        <f>SUM('[1]pš+jač'!F20+'[1]pš+jač'!K20+'[1]raž+ov'!F20+'[1]raž+ov'!K20+'[1]ost+kuk'!F20+'[1]ost+kuk'!K20)</f>
        <v>1008.6999999999999</v>
      </c>
      <c r="G22" s="45">
        <f>SUM('[1]pš+jač'!G20+'[1]pš+jač'!L20+'[1]raž+ov'!G20+'[1]raž+ov'!L20+'[1]ost+kuk'!G20+'[1]ost+kuk'!L20)</f>
        <v>1047</v>
      </c>
    </row>
    <row r="23" spans="1:7" ht="12.75">
      <c r="A23" s="46" t="s">
        <v>36</v>
      </c>
      <c r="B23" s="11" t="s">
        <v>29</v>
      </c>
      <c r="C23" s="31">
        <v>137.2</v>
      </c>
      <c r="D23" s="30">
        <v>149.2</v>
      </c>
      <c r="E23" s="31">
        <v>121.8</v>
      </c>
      <c r="F23" s="25">
        <f>SUM('[1]pš+jač'!F21+'[1]pš+jač'!K21+'[1]raž+ov'!F21+'[1]raž+ov'!K21+'[1]ost+kuk'!F21+'[1]ost+kuk'!K21)</f>
        <v>140</v>
      </c>
      <c r="G23" s="45">
        <f>SUM('[1]pš+jač'!G21+'[1]pš+jač'!L21+'[1]raž+ov'!G21+'[1]raž+ov'!L21+'[1]ost+kuk'!G21+'[1]ost+kuk'!L21)</f>
        <v>160.1</v>
      </c>
    </row>
    <row r="24" spans="1:7" ht="12.75">
      <c r="A24" s="48" t="s">
        <v>37</v>
      </c>
      <c r="B24" s="11" t="s">
        <v>29</v>
      </c>
      <c r="C24" s="31">
        <v>1964.4</v>
      </c>
      <c r="D24" s="33">
        <v>1907.4</v>
      </c>
      <c r="E24" s="29">
        <v>1744.5</v>
      </c>
      <c r="F24" s="25">
        <f>SUM('[1]pš+jač'!F22+'[1]pš+jač'!K22+'[1]raž+ov'!F22+'[1]raž+ov'!K22+'[1]ost+kuk'!F22+'[1]ost+kuk'!K22)</f>
        <v>1615.9</v>
      </c>
      <c r="G24" s="45">
        <f>SUM('[1]pš+jač'!G22+'[1]pš+jač'!L22+'[1]raž+ov'!G22+'[1]raž+ov'!L22+'[1]ost+kuk'!G22+'[1]ost+kuk'!L22)</f>
        <v>1584</v>
      </c>
    </row>
    <row r="25" spans="1:7" ht="12.75">
      <c r="A25" s="46" t="s">
        <v>38</v>
      </c>
      <c r="B25" s="11" t="s">
        <v>29</v>
      </c>
      <c r="C25" s="29">
        <v>235</v>
      </c>
      <c r="D25" s="30">
        <v>242.3</v>
      </c>
      <c r="E25" s="29">
        <v>228.4</v>
      </c>
      <c r="F25" s="25">
        <f>SUM('[1]pš+jač'!F23+'[1]pš+jač'!K23+'[1]raž+ov'!F23+'[1]raž+ov'!K23+'[1]ost+kuk'!F23+'[1]ost+kuk'!K23)</f>
        <v>205.79999999999998</v>
      </c>
      <c r="G25" s="45">
        <f>SUM('[1]pš+jač'!G23+'[1]pš+jač'!L23+'[1]raž+ov'!G23+'[1]raž+ov'!L23+'[1]ost+kuk'!G23+'[1]ost+kuk'!L23)</f>
        <v>218.5</v>
      </c>
    </row>
    <row r="26" spans="1:7" ht="12.75">
      <c r="A26" s="48" t="s">
        <v>39</v>
      </c>
      <c r="B26" s="11" t="s">
        <v>29</v>
      </c>
      <c r="C26" s="31">
        <v>10.5</v>
      </c>
      <c r="D26" s="33">
        <v>356.5</v>
      </c>
      <c r="E26" s="29">
        <v>411.6</v>
      </c>
      <c r="F26" s="37">
        <f>SUM('[1]pš+jač'!F24+'[1]pš+jač'!K24+'[1]raž+ov'!F24+'[1]raž+ov'!K24+'[1]ost+kuk'!F24+'[1]ost+kuk'!K24)</f>
        <v>317.69999999999993</v>
      </c>
      <c r="G26" s="45">
        <f>SUM('[1]pš+jač'!G24+'[1]pš+jač'!L24+'[1]raž+ov'!G24+'[1]raž+ov'!L24+'[1]ost+kuk'!G24+'[1]ost+kuk'!L24)</f>
        <v>0</v>
      </c>
    </row>
    <row r="27" spans="1:7" ht="13.5" thickBot="1">
      <c r="A27" s="48" t="s">
        <v>40</v>
      </c>
      <c r="B27" s="11" t="s">
        <v>29</v>
      </c>
      <c r="C27" s="31">
        <v>84.6</v>
      </c>
      <c r="D27" s="33">
        <v>47.8</v>
      </c>
      <c r="E27" s="29">
        <v>18.1</v>
      </c>
      <c r="F27" s="25">
        <v>0</v>
      </c>
      <c r="G27" s="32">
        <v>78</v>
      </c>
    </row>
    <row r="28" spans="1:7" ht="13.5" thickBot="1">
      <c r="A28" s="38" t="s">
        <v>41</v>
      </c>
      <c r="B28" s="39" t="s">
        <v>29</v>
      </c>
      <c r="C28" s="40">
        <f>(C22+C23+C24+C25+C26+C27)</f>
        <v>3377.5</v>
      </c>
      <c r="D28" s="40">
        <f>(D22+D23+D24+D25+D26+D27)</f>
        <v>3672.9000000000005</v>
      </c>
      <c r="E28" s="41">
        <f>(E22+E23+E24+E25+E26+E27)</f>
        <v>3514.2999999999997</v>
      </c>
      <c r="F28" s="49">
        <f>SUM(F22:F27)</f>
        <v>3288.1</v>
      </c>
      <c r="G28" s="43">
        <f>SUM('[1]pš+jač'!G26+'[1]pš+jač'!L26+'[1]raž+ov'!G26+'[1]raž+ov'!L26+'[1]ost+kuk'!G26+'[1]ost+kuk'!L26)</f>
        <v>3087.6</v>
      </c>
    </row>
    <row r="29" spans="1:7" ht="13.5" thickBot="1">
      <c r="A29" s="50" t="s">
        <v>42</v>
      </c>
      <c r="B29" s="51" t="s">
        <v>29</v>
      </c>
      <c r="C29" s="52">
        <f>(C20-C28)</f>
        <v>470.0999999999999</v>
      </c>
      <c r="D29" s="52">
        <f>(D20-D28)</f>
        <v>606.2999999999993</v>
      </c>
      <c r="E29" s="53">
        <f>(E20-E28)</f>
        <v>607.2999999999997</v>
      </c>
      <c r="F29" s="54">
        <f>SUM('[1]pš+jač'!F27+'[1]pš+jač'!K27+'[1]raž+ov'!F27+'[1]raž+ov'!K27+'[1]ost+kuk'!F27+'[1]ost+kuk'!K27)</f>
        <v>269.2000000000005</v>
      </c>
      <c r="G29" s="43">
        <f>SUM('[1]pš+jač'!G27+'[1]pš+jač'!L27+'[1]raž+ov'!G27+'[1]raž+ov'!L27+'[1]ost+kuk'!G27+'[1]ost+kuk'!L27)</f>
        <v>441.10000000000065</v>
      </c>
    </row>
    <row r="31" spans="1:6" ht="12.75">
      <c r="A31" s="55" t="s">
        <v>43</v>
      </c>
      <c r="B31" s="56" t="s">
        <v>44</v>
      </c>
      <c r="C31" s="57"/>
      <c r="D31" s="57"/>
      <c r="E31" s="57"/>
      <c r="F31" s="57"/>
    </row>
    <row r="32" ht="12.75">
      <c r="B32" s="58" t="s">
        <v>45</v>
      </c>
    </row>
    <row r="33" spans="2:5" ht="12.75">
      <c r="B33" s="59"/>
      <c r="C33" s="58"/>
      <c r="D33" s="58"/>
      <c r="E33" s="58"/>
    </row>
    <row r="34" spans="1:2" ht="12.75">
      <c r="A34" s="60" t="s">
        <v>46</v>
      </c>
      <c r="B34" s="6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agenda0</cp:lastModifiedBy>
  <dcterms:created xsi:type="dcterms:W3CDTF">2001-04-25T07:28:20Z</dcterms:created>
  <dcterms:modified xsi:type="dcterms:W3CDTF">2001-05-03T12:15:09Z</dcterms:modified>
  <cp:category/>
  <cp:version/>
  <cp:contentType/>
  <cp:contentStatus/>
</cp:coreProperties>
</file>