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>
    <definedName name="_xlnm.Print_Area" localSheetId="0">'Hárok1'!$A$1:$M$64</definedName>
  </definedNames>
  <calcPr fullCalcOnLoad="1"/>
</workbook>
</file>

<file path=xl/sharedStrings.xml><?xml version="1.0" encoding="utf-8"?>
<sst xmlns="http://schemas.openxmlformats.org/spreadsheetml/2006/main" count="24" uniqueCount="15">
  <si>
    <t>Ministerstvo financií SR</t>
  </si>
  <si>
    <t>Odbor štátneho záverečného účtu</t>
  </si>
  <si>
    <t xml:space="preserve">                                                                                                                                                                                 B E Ž N É    V Ý D A V K Y   ŠR  K  30. 9. 2 0 0 2  </t>
  </si>
  <si>
    <t>( v tis. Sk)</t>
  </si>
  <si>
    <t xml:space="preserve">                                  B E Ž N É   T R A N S F E R Y</t>
  </si>
  <si>
    <t xml:space="preserve">   BEŽNÉ  VÝDAVKY  NA  VEREJNÚ</t>
  </si>
  <si>
    <t xml:space="preserve">                           C E L K O M</t>
  </si>
  <si>
    <t xml:space="preserve">     SPOTREBU  OBYV.  A  ŠTÁTU</t>
  </si>
  <si>
    <t xml:space="preserve">   NEZISKOVÝM  ORGANIZÁCIÁM</t>
  </si>
  <si>
    <t xml:space="preserve"> PODNIKATEĽSKÉMU  SEKTORU</t>
  </si>
  <si>
    <t xml:space="preserve">                            C E L K O M</t>
  </si>
  <si>
    <t>Rozpočet</t>
  </si>
  <si>
    <t>Skutočnosť</t>
  </si>
  <si>
    <t>%</t>
  </si>
  <si>
    <t>Tab.č.6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</si>
</sst>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_ ;\-#,##0\ "/>
    <numFmt numFmtId="165" formatCode="#,##0.00_ ;\-#,##0.00\ "/>
  </numFmts>
  <fonts count="6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4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/>
    </xf>
    <xf numFmtId="2" fontId="2" fillId="0" borderId="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2" fillId="2" borderId="9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0" xfId="0" applyNumberFormat="1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10" xfId="0" applyNumberFormat="1" applyFont="1" applyBorder="1" applyAlignment="1">
      <alignment horizontal="centerContinuous" vertical="center"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2" xfId="0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0" fillId="0" borderId="8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9" xfId="0" applyFont="1" applyBorder="1" applyAlignment="1">
      <alignment/>
    </xf>
    <xf numFmtId="164" fontId="0" fillId="0" borderId="10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165" fontId="4" fillId="0" borderId="6" xfId="0" applyNumberFormat="1" applyFont="1" applyBorder="1" applyAlignment="1">
      <alignment/>
    </xf>
    <xf numFmtId="165" fontId="4" fillId="0" borderId="5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165" fontId="4" fillId="0" borderId="15" xfId="0" applyNumberFormat="1" applyFont="1" applyBorder="1" applyAlignment="1">
      <alignment/>
    </xf>
    <xf numFmtId="165" fontId="0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EDITA9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2"/>
      <sheetName val="Hárok 4 "/>
      <sheetName val="Hárok3"/>
      <sheetName val="Hárok4"/>
      <sheetName val="Hárok12"/>
      <sheetName val="Hárok19"/>
      <sheetName val="Hárok18"/>
      <sheetName val="Hárok16"/>
      <sheetName val="Hárok14"/>
      <sheetName val="Hárok13"/>
      <sheetName val="Hárok11"/>
      <sheetName val="Hárok10"/>
      <sheetName val="Hárok9"/>
      <sheetName val="Hárok8"/>
      <sheetName val="Hárok7"/>
      <sheetName val="Hárok6"/>
      <sheetName val="Hárok5"/>
      <sheetName val="Hárok1"/>
    </sheetNames>
    <sheetDataSet>
      <sheetData sheetId="17">
        <row r="18">
          <cell r="AR18" t="str">
            <v>KANCELÁRIA  NÁRODNEJ  RADY  SR</v>
          </cell>
        </row>
        <row r="19">
          <cell r="AR19" t="str">
            <v>KANCELÁRIA  PREZIDENTA  SR</v>
          </cell>
        </row>
        <row r="20">
          <cell r="AR20" t="str">
            <v>ÚRAD VlÁDY  SR</v>
          </cell>
        </row>
        <row r="21">
          <cell r="AR21" t="str">
            <v>KANCELÁRIA  VEREJNÉHO  OCHRANCU  PRÁV</v>
          </cell>
        </row>
        <row r="22">
          <cell r="AR22" t="str">
            <v>ÚSTAVNÝ  SÚD  SR</v>
          </cell>
        </row>
        <row r="23">
          <cell r="AR23" t="str">
            <v>NAJVYŠŠÍ  SÚD  SR</v>
          </cell>
        </row>
        <row r="24">
          <cell r="AR24" t="str">
            <v>GENERÁLNA  PROKURATÚRA  SR</v>
          </cell>
        </row>
        <row r="25">
          <cell r="AR25" t="str">
            <v>NAJVYŠŠÍ  KONTROLNÝ  ÚRAD  SR</v>
          </cell>
        </row>
        <row r="26">
          <cell r="AR26" t="str">
            <v>SLOVENSKÁ  INFORMAČNÁ  SLUŽBA</v>
          </cell>
        </row>
        <row r="27">
          <cell r="AR27" t="str">
            <v>MIN. ZAHRANIČNÝCH  VECÍ  SR</v>
          </cell>
        </row>
        <row r="28">
          <cell r="AR28" t="str">
            <v>MIN. OBRANY  SR</v>
          </cell>
        </row>
        <row r="29">
          <cell r="AR29" t="str">
            <v>MIN. VNÚTRA  SR</v>
          </cell>
        </row>
        <row r="30">
          <cell r="AR30" t="str">
            <v>MIN. SPRAVODLIVOSTI SR</v>
          </cell>
        </row>
        <row r="31">
          <cell r="AR31" t="str">
            <v>MIN. FINANCIÍ  SR</v>
          </cell>
        </row>
        <row r="32">
          <cell r="AR32" t="str">
            <v>MIN. PRE  SPRÁVU  A  PRIVAT. NÁROD. MAJETKU  SR</v>
          </cell>
        </row>
        <row r="33">
          <cell r="AR33" t="str">
            <v>MIN. ŽIVOTNÉHO  PROSTREDIA  SR</v>
          </cell>
        </row>
        <row r="34">
          <cell r="AR34" t="str">
            <v>MIN. ŠKOLSTVA  SR</v>
          </cell>
        </row>
        <row r="35">
          <cell r="AR35" t="str">
            <v>MIN. ZDRAVOTNÍCTVA  SR</v>
          </cell>
        </row>
        <row r="36">
          <cell r="AR36" t="str">
            <v>MIN. PRÁCE, SOC. VECÍ  A  RODINY  SR</v>
          </cell>
        </row>
        <row r="37">
          <cell r="AR37" t="str">
            <v>MIN. KULTÚRY SR</v>
          </cell>
        </row>
        <row r="38">
          <cell r="AR38" t="str">
            <v>MIN. HOSPODÁRSTVA SR</v>
          </cell>
        </row>
        <row r="39">
          <cell r="AR39" t="str">
            <v>MIN. PôDOHOSPODÁRSTVA  SR</v>
          </cell>
        </row>
        <row r="40">
          <cell r="AR40" t="str">
            <v>MIN. VÝSTAVBY  A  REGIONÁLNEHO  ROZVOJA  SR</v>
          </cell>
        </row>
        <row r="41">
          <cell r="AR41" t="str">
            <v>MIN. DOPRAVY, PôŠT  A  TELEKOMUNIKÁCIÍ  SR</v>
          </cell>
        </row>
        <row r="42">
          <cell r="AR42" t="str">
            <v>ÚRAD  GEOD.,KART. A  KATASTRA  SR</v>
          </cell>
        </row>
        <row r="43">
          <cell r="AR43" t="str">
            <v>ŠTATISTICKÝ  ÚRAD  SR</v>
          </cell>
        </row>
        <row r="44">
          <cell r="AR44" t="str">
            <v>ÚRAD  PRE  VEREJNÉ  OBSTARÁVANIE</v>
          </cell>
        </row>
        <row r="45">
          <cell r="AR45" t="str">
            <v>ÚRAD  PRE  FINANČNÝ  TRH</v>
          </cell>
        </row>
        <row r="46">
          <cell r="AR46" t="str">
            <v>ÚRAD  JADROVÉHO  DOZORU  SR</v>
          </cell>
        </row>
        <row r="47">
          <cell r="AR47" t="str">
            <v>ÚRAD  PRIEMYSELNÉHO  VLASTNÍCTVA  SR</v>
          </cell>
        </row>
        <row r="48">
          <cell r="AR48" t="str">
            <v>ÚRAD  PRE  NORM. METR. A  SKÚŠOB.  SR</v>
          </cell>
        </row>
        <row r="49">
          <cell r="AR49" t="str">
            <v>ÚRAD  PRE  ŠTÁTNU  SLUŽBU</v>
          </cell>
        </row>
        <row r="50">
          <cell r="AR50" t="str">
            <v>PROTIMONOPOLNÝ  ÚRAD  SR</v>
          </cell>
        </row>
        <row r="51">
          <cell r="AR51" t="str">
            <v>NÁRODNÝ  BEZPEČNOSTNÝ  ÚRAD</v>
          </cell>
        </row>
        <row r="52">
          <cell r="AR52" t="str">
            <v>SPRÁVA  ŠTÁTNYCH  HMOTNÝCH  REZERV  SR</v>
          </cell>
        </row>
        <row r="53">
          <cell r="AR53" t="str">
            <v>ŠTÁTNY  DLH  SR</v>
          </cell>
        </row>
        <row r="54">
          <cell r="AR54" t="str">
            <v>VŠEOBECNÁ  POKLADNIČNÁ  SPRÁVA</v>
          </cell>
        </row>
        <row r="55">
          <cell r="AR55" t="str">
            <v>SLOVENSKÁ  AKADÉMIA  VIED</v>
          </cell>
        </row>
        <row r="56">
          <cell r="AR56" t="str">
            <v>SLOVENSKÝ  ROZHLAS</v>
          </cell>
        </row>
        <row r="57">
          <cell r="AR57" t="str">
            <v>SLOVENSKÁ  TELEVÍZIA</v>
          </cell>
        </row>
        <row r="58">
          <cell r="AR58" t="str">
            <v>TLAČOVÁ  AGENTÚRA  SR</v>
          </cell>
        </row>
        <row r="59">
          <cell r="AR59" t="str">
            <v>KRAJSKÝ  ÚRAD  BRATISLAVA</v>
          </cell>
        </row>
        <row r="60">
          <cell r="AR60" t="str">
            <v>KRAJSKÝ  ÚRAD  TRNAVA</v>
          </cell>
        </row>
        <row r="61">
          <cell r="AR61" t="str">
            <v>KRAJSKÝ  ÚRAD  TRENČÍN</v>
          </cell>
        </row>
        <row r="62">
          <cell r="AR62" t="str">
            <v>KRAJSKÝ  ÚRAD  NITRA</v>
          </cell>
        </row>
        <row r="63">
          <cell r="AR63" t="str">
            <v>KRAJSKÝ  ÚRAD  ŽILINA</v>
          </cell>
        </row>
        <row r="64">
          <cell r="AR64" t="str">
            <v>KRAJSKÝ  ÚRAD  BANSKÁ  BYSTRICA</v>
          </cell>
        </row>
        <row r="65">
          <cell r="AR65" t="str">
            <v>KRAJSKÝ  ÚRAD  PREŠOV</v>
          </cell>
        </row>
        <row r="66">
          <cell r="AR66" t="str">
            <v>KRAJSKÝ  ÚRAD  KOŠICE</v>
          </cell>
        </row>
        <row r="67">
          <cell r="AR67" t="str">
            <v>S P O L U 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D1">
      <selection activeCell="M2" sqref="M2"/>
    </sheetView>
  </sheetViews>
  <sheetFormatPr defaultColWidth="9.00390625" defaultRowHeight="12.75"/>
  <cols>
    <col min="1" max="1" width="49.125" style="0" customWidth="1"/>
    <col min="2" max="2" width="12.625" style="0" customWidth="1"/>
    <col min="3" max="3" width="11.625" style="0" customWidth="1"/>
    <col min="5" max="5" width="10.875" style="0" customWidth="1"/>
    <col min="6" max="6" width="11.625" style="0" customWidth="1"/>
    <col min="8" max="8" width="10.375" style="0" customWidth="1"/>
    <col min="9" max="9" width="11.75390625" style="0" customWidth="1"/>
    <col min="10" max="10" width="9.375" style="0" customWidth="1"/>
    <col min="11" max="11" width="13.00390625" style="0" customWidth="1"/>
    <col min="12" max="12" width="11.875" style="0" customWidth="1"/>
  </cols>
  <sheetData>
    <row r="1" spans="1:13" ht="15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</row>
    <row r="2" spans="1:13" ht="15">
      <c r="A2" s="1" t="s">
        <v>1</v>
      </c>
      <c r="B2" s="2"/>
      <c r="C2" s="2"/>
      <c r="D2" s="2"/>
      <c r="E2" s="2"/>
      <c r="F2" s="3"/>
      <c r="G2" s="4"/>
      <c r="H2" s="4"/>
      <c r="I2" s="4"/>
      <c r="J2" s="4"/>
      <c r="K2" s="4"/>
      <c r="L2" s="4"/>
      <c r="M2" s="4" t="s">
        <v>14</v>
      </c>
    </row>
    <row r="3" spans="1:13" ht="12.75">
      <c r="A3" s="5"/>
      <c r="B3" s="2"/>
      <c r="C3" s="2"/>
      <c r="D3" s="2"/>
      <c r="E3" s="2"/>
      <c r="F3" s="3"/>
      <c r="G3" s="4"/>
      <c r="H3" s="4"/>
      <c r="I3" s="4"/>
      <c r="J3" s="4"/>
      <c r="K3" s="4"/>
      <c r="L3" s="4"/>
      <c r="M3" s="4"/>
    </row>
    <row r="4" spans="1:13" ht="12.75">
      <c r="A4" s="5"/>
      <c r="B4" s="2"/>
      <c r="C4" s="2"/>
      <c r="D4" s="2"/>
      <c r="E4" s="2"/>
      <c r="F4" s="3"/>
      <c r="G4" s="4"/>
      <c r="H4" s="4"/>
      <c r="I4" s="4"/>
      <c r="J4" s="4"/>
      <c r="K4" s="4"/>
      <c r="L4" s="4"/>
      <c r="M4" s="4"/>
    </row>
    <row r="5" spans="1:13" ht="12.75">
      <c r="A5" s="5"/>
      <c r="B5" s="2"/>
      <c r="C5" s="2"/>
      <c r="D5" s="2"/>
      <c r="E5" s="2"/>
      <c r="F5" s="3"/>
      <c r="G5" s="4"/>
      <c r="H5" s="4"/>
      <c r="I5" s="4"/>
      <c r="J5" s="4"/>
      <c r="K5" s="4"/>
      <c r="L5" s="4"/>
      <c r="M5" s="4"/>
    </row>
    <row r="6" spans="1:13" ht="12.75">
      <c r="A6" s="5" t="s">
        <v>2</v>
      </c>
      <c r="B6" s="2"/>
      <c r="C6" s="2"/>
      <c r="D6" s="2"/>
      <c r="E6" s="2"/>
      <c r="F6" s="3"/>
      <c r="G6" s="4"/>
      <c r="H6" s="6"/>
      <c r="I6" s="4"/>
      <c r="J6" s="4"/>
      <c r="K6" s="4"/>
      <c r="L6" s="4"/>
      <c r="M6" s="4"/>
    </row>
    <row r="7" spans="1:13" ht="12.75">
      <c r="A7" s="2"/>
      <c r="B7" s="2"/>
      <c r="C7" s="2"/>
      <c r="D7" s="2"/>
      <c r="E7" s="2"/>
      <c r="F7" s="3"/>
      <c r="G7" s="4"/>
      <c r="H7" s="4"/>
      <c r="I7" s="4"/>
      <c r="J7" s="4"/>
      <c r="K7" s="4"/>
      <c r="L7" s="4"/>
      <c r="M7" s="4"/>
    </row>
    <row r="8" spans="1:13" ht="12.75">
      <c r="A8" s="7"/>
      <c r="B8" s="2"/>
      <c r="C8" s="2"/>
      <c r="D8" s="2"/>
      <c r="E8" s="8"/>
      <c r="F8" s="9"/>
      <c r="G8" s="6"/>
      <c r="H8" s="6"/>
      <c r="I8" s="6"/>
      <c r="J8" s="6"/>
      <c r="K8" s="6"/>
      <c r="L8" s="4"/>
      <c r="M8" s="10"/>
    </row>
    <row r="9" spans="1:13" ht="12.75">
      <c r="A9" s="11"/>
      <c r="B9" s="12"/>
      <c r="C9" s="12"/>
      <c r="D9" s="12"/>
      <c r="E9" s="8"/>
      <c r="F9" s="9"/>
      <c r="G9" s="6"/>
      <c r="H9" s="6"/>
      <c r="I9" s="6"/>
      <c r="J9" s="6"/>
      <c r="K9" s="13"/>
      <c r="L9" s="13"/>
      <c r="M9" s="14" t="s">
        <v>3</v>
      </c>
    </row>
    <row r="10" spans="1:13" ht="12.75">
      <c r="A10" s="15"/>
      <c r="B10" s="16"/>
      <c r="C10" s="16"/>
      <c r="D10" s="16"/>
      <c r="E10" s="17" t="s">
        <v>4</v>
      </c>
      <c r="F10" s="18"/>
      <c r="G10" s="19"/>
      <c r="H10" s="19"/>
      <c r="I10" s="19"/>
      <c r="J10" s="20"/>
      <c r="K10" s="21"/>
      <c r="L10" s="22"/>
      <c r="M10" s="23"/>
    </row>
    <row r="11" spans="1:13" ht="12.75">
      <c r="A11" s="24"/>
      <c r="B11" s="8" t="s">
        <v>5</v>
      </c>
      <c r="C11" s="25"/>
      <c r="D11" s="25"/>
      <c r="E11" s="26"/>
      <c r="F11" s="9"/>
      <c r="G11" s="6"/>
      <c r="H11" s="27"/>
      <c r="I11" s="6"/>
      <c r="J11" s="6"/>
      <c r="K11" s="27"/>
      <c r="L11" s="6"/>
      <c r="M11" s="28"/>
    </row>
    <row r="12" spans="1:13" ht="12.75">
      <c r="A12" s="29" t="s">
        <v>6</v>
      </c>
      <c r="B12" s="30" t="s">
        <v>7</v>
      </c>
      <c r="C12" s="14"/>
      <c r="D12" s="14"/>
      <c r="E12" s="30" t="s">
        <v>8</v>
      </c>
      <c r="F12" s="31"/>
      <c r="G12" s="32"/>
      <c r="H12" s="30" t="s">
        <v>9</v>
      </c>
      <c r="I12" s="14"/>
      <c r="J12" s="14"/>
      <c r="K12" s="33" t="s">
        <v>10</v>
      </c>
      <c r="L12" s="34"/>
      <c r="M12" s="35"/>
    </row>
    <row r="13" spans="1:13" ht="12.75">
      <c r="A13" s="36"/>
      <c r="B13" s="37"/>
      <c r="C13" s="8"/>
      <c r="D13" s="41"/>
      <c r="E13" s="38"/>
      <c r="F13" s="31"/>
      <c r="G13" s="39"/>
      <c r="H13" s="40"/>
      <c r="I13" s="41"/>
      <c r="J13" s="42"/>
      <c r="K13" s="27"/>
      <c r="L13" s="6"/>
      <c r="M13" s="43"/>
    </row>
    <row r="14" spans="1:13" ht="12.75">
      <c r="A14" s="44"/>
      <c r="B14" s="45" t="s">
        <v>11</v>
      </c>
      <c r="C14" s="46" t="s">
        <v>12</v>
      </c>
      <c r="D14" s="48" t="s">
        <v>13</v>
      </c>
      <c r="E14" s="47" t="s">
        <v>11</v>
      </c>
      <c r="F14" s="65" t="s">
        <v>12</v>
      </c>
      <c r="G14" s="14" t="s">
        <v>13</v>
      </c>
      <c r="H14" s="47" t="s">
        <v>11</v>
      </c>
      <c r="I14" s="48" t="s">
        <v>12</v>
      </c>
      <c r="J14" s="14" t="s">
        <v>13</v>
      </c>
      <c r="K14" s="47" t="s">
        <v>11</v>
      </c>
      <c r="L14" s="48" t="s">
        <v>12</v>
      </c>
      <c r="M14" s="49" t="s">
        <v>13</v>
      </c>
    </row>
    <row r="15" spans="1:13" ht="12.75">
      <c r="A15" s="50" t="str">
        <f>'[1]Hárok1'!AR18</f>
        <v>KANCELÁRIA  NÁRODNEJ  RADY  SR</v>
      </c>
      <c r="B15" s="51">
        <v>564434</v>
      </c>
      <c r="C15" s="52">
        <v>355700</v>
      </c>
      <c r="D15" s="59">
        <f>SUM(C15/B15*100)</f>
        <v>63.018882632867616</v>
      </c>
      <c r="E15" s="54">
        <v>4226</v>
      </c>
      <c r="F15" s="64">
        <v>5694</v>
      </c>
      <c r="G15" s="53">
        <f>SUM(F15/E15*100)</f>
        <v>134.73734027449126</v>
      </c>
      <c r="H15" s="52"/>
      <c r="I15" s="52"/>
      <c r="J15" s="53"/>
      <c r="K15" s="55">
        <f>SUM(B15+E15+H15)</f>
        <v>568660</v>
      </c>
      <c r="L15" s="55">
        <f>SUM(C15+F15+I15)</f>
        <v>361394</v>
      </c>
      <c r="M15" s="67">
        <f>SUM(L15/K15*100)</f>
        <v>63.55185875567123</v>
      </c>
    </row>
    <row r="16" spans="1:13" ht="12.75">
      <c r="A16" s="56" t="str">
        <f>'[1]Hárok1'!AR19</f>
        <v>KANCELÁRIA  PREZIDENTA  SR</v>
      </c>
      <c r="B16" s="57">
        <v>72373</v>
      </c>
      <c r="C16" s="52">
        <v>50173</v>
      </c>
      <c r="D16" s="59">
        <f aca="true" t="shared" si="0" ref="D16:D64">SUM(C16/B16*100)</f>
        <v>69.3255772180233</v>
      </c>
      <c r="E16" s="55">
        <v>2610</v>
      </c>
      <c r="F16" s="52">
        <v>1928</v>
      </c>
      <c r="G16" s="58">
        <f>SUM(F16/E16*100)</f>
        <v>73.86973180076627</v>
      </c>
      <c r="H16" s="52"/>
      <c r="I16" s="52"/>
      <c r="J16" s="58"/>
      <c r="K16" s="55">
        <f aca="true" t="shared" si="1" ref="K16:K64">SUM(B16+E16+H16)</f>
        <v>74983</v>
      </c>
      <c r="L16" s="55">
        <f aca="true" t="shared" si="2" ref="L16:L64">SUM(C16+F16+I16)</f>
        <v>52101</v>
      </c>
      <c r="M16" s="67">
        <f aca="true" t="shared" si="3" ref="M16:M64">SUM(L16/K16*100)</f>
        <v>69.48374964992064</v>
      </c>
    </row>
    <row r="17" spans="1:13" ht="12.75">
      <c r="A17" s="56" t="str">
        <f>'[1]Hárok1'!AR20</f>
        <v>ÚRAD VlÁDY  SR</v>
      </c>
      <c r="B17" s="57">
        <v>334200</v>
      </c>
      <c r="C17" s="52">
        <v>231843</v>
      </c>
      <c r="D17" s="59">
        <f t="shared" si="0"/>
        <v>69.37253141831239</v>
      </c>
      <c r="E17" s="55">
        <v>51407</v>
      </c>
      <c r="F17" s="52">
        <v>52057</v>
      </c>
      <c r="G17" s="58">
        <f>SUM(F17/E17*100)</f>
        <v>101.26441924251561</v>
      </c>
      <c r="H17" s="52"/>
      <c r="I17" s="52"/>
      <c r="J17" s="58"/>
      <c r="K17" s="55">
        <f t="shared" si="1"/>
        <v>385607</v>
      </c>
      <c r="L17" s="55">
        <f t="shared" si="2"/>
        <v>283900</v>
      </c>
      <c r="M17" s="67">
        <f t="shared" si="3"/>
        <v>73.6241821336231</v>
      </c>
    </row>
    <row r="18" spans="1:13" ht="12.75">
      <c r="A18" s="56" t="str">
        <f>'[1]Hárok1'!AR21</f>
        <v>KANCELÁRIA  VEREJNÉHO  OCHRANCU  PRÁV</v>
      </c>
      <c r="B18" s="57">
        <v>0</v>
      </c>
      <c r="C18" s="52">
        <v>3187</v>
      </c>
      <c r="D18" s="59">
        <v>0</v>
      </c>
      <c r="E18" s="55"/>
      <c r="F18" s="52"/>
      <c r="G18" s="58"/>
      <c r="H18" s="52"/>
      <c r="I18" s="52"/>
      <c r="J18" s="58"/>
      <c r="K18" s="55">
        <f t="shared" si="1"/>
        <v>0</v>
      </c>
      <c r="L18" s="55">
        <f t="shared" si="2"/>
        <v>3187</v>
      </c>
      <c r="M18" s="67">
        <v>0</v>
      </c>
    </row>
    <row r="19" spans="1:13" ht="12.75">
      <c r="A19" s="56" t="str">
        <f>'[1]Hárok1'!AR22</f>
        <v>ÚSTAVNÝ  SÚD  SR</v>
      </c>
      <c r="B19" s="57">
        <v>42841</v>
      </c>
      <c r="C19" s="52">
        <v>27194</v>
      </c>
      <c r="D19" s="59">
        <f t="shared" si="0"/>
        <v>63.47657617702668</v>
      </c>
      <c r="E19" s="55"/>
      <c r="F19" s="52"/>
      <c r="G19" s="58"/>
      <c r="H19" s="52"/>
      <c r="I19" s="52"/>
      <c r="J19" s="58"/>
      <c r="K19" s="55">
        <f t="shared" si="1"/>
        <v>42841</v>
      </c>
      <c r="L19" s="55">
        <f t="shared" si="2"/>
        <v>27194</v>
      </c>
      <c r="M19" s="67">
        <f t="shared" si="3"/>
        <v>63.47657617702668</v>
      </c>
    </row>
    <row r="20" spans="1:13" ht="12.75">
      <c r="A20" s="56" t="str">
        <f>'[1]Hárok1'!AR23</f>
        <v>NAJVYŠŠÍ  SÚD  SR</v>
      </c>
      <c r="B20" s="57">
        <v>80804</v>
      </c>
      <c r="C20" s="52">
        <v>51597</v>
      </c>
      <c r="D20" s="59">
        <f t="shared" si="0"/>
        <v>63.85451215286372</v>
      </c>
      <c r="E20" s="55">
        <v>0</v>
      </c>
      <c r="F20" s="52">
        <v>1883</v>
      </c>
      <c r="G20" s="58">
        <v>0</v>
      </c>
      <c r="H20" s="52"/>
      <c r="I20" s="52"/>
      <c r="J20" s="58"/>
      <c r="K20" s="55">
        <f t="shared" si="1"/>
        <v>80804</v>
      </c>
      <c r="L20" s="55">
        <f t="shared" si="2"/>
        <v>53480</v>
      </c>
      <c r="M20" s="67">
        <f t="shared" si="3"/>
        <v>66.18484233453789</v>
      </c>
    </row>
    <row r="21" spans="1:13" ht="12.75">
      <c r="A21" s="56" t="str">
        <f>'[1]Hárok1'!AR24</f>
        <v>GENERÁLNA  PROKURATÚRA  SR</v>
      </c>
      <c r="B21" s="57">
        <v>663816</v>
      </c>
      <c r="C21" s="52">
        <v>437569</v>
      </c>
      <c r="D21" s="59">
        <f t="shared" si="0"/>
        <v>65.9172119985056</v>
      </c>
      <c r="E21" s="55">
        <v>10683</v>
      </c>
      <c r="F21" s="52">
        <v>10220</v>
      </c>
      <c r="G21" s="58">
        <f aca="true" t="shared" si="4" ref="G21:G28">SUM(F21/E21*100)</f>
        <v>95.6660114200131</v>
      </c>
      <c r="H21" s="52"/>
      <c r="I21" s="52"/>
      <c r="J21" s="58"/>
      <c r="K21" s="55">
        <f t="shared" si="1"/>
        <v>674499</v>
      </c>
      <c r="L21" s="55">
        <f t="shared" si="2"/>
        <v>447789</v>
      </c>
      <c r="M21" s="67">
        <f t="shared" si="3"/>
        <v>66.3883860465323</v>
      </c>
    </row>
    <row r="22" spans="1:13" ht="12.75">
      <c r="A22" s="56" t="str">
        <f>'[1]Hárok1'!AR25</f>
        <v>NAJVYŠŠÍ  KONTROLNÝ  ÚRAD  SR</v>
      </c>
      <c r="B22" s="57">
        <v>112824</v>
      </c>
      <c r="C22" s="52">
        <v>71409</v>
      </c>
      <c r="D22" s="59">
        <f t="shared" si="0"/>
        <v>63.29238459902149</v>
      </c>
      <c r="E22" s="55">
        <v>30</v>
      </c>
      <c r="F22" s="52">
        <v>31</v>
      </c>
      <c r="G22" s="58">
        <f t="shared" si="4"/>
        <v>103.33333333333334</v>
      </c>
      <c r="H22" s="52"/>
      <c r="I22" s="52"/>
      <c r="J22" s="58"/>
      <c r="K22" s="55">
        <f t="shared" si="1"/>
        <v>112854</v>
      </c>
      <c r="L22" s="55">
        <f t="shared" si="2"/>
        <v>71440</v>
      </c>
      <c r="M22" s="67">
        <f t="shared" si="3"/>
        <v>63.30302869193826</v>
      </c>
    </row>
    <row r="23" spans="1:13" ht="12.75">
      <c r="A23" s="56" t="str">
        <f>'[1]Hárok1'!AR26</f>
        <v>SLOVENSKÁ  INFORMAČNÁ  SLUŽBA</v>
      </c>
      <c r="B23" s="57">
        <v>845503</v>
      </c>
      <c r="C23" s="52">
        <v>589912</v>
      </c>
      <c r="D23" s="59">
        <f t="shared" si="0"/>
        <v>69.7705389572834</v>
      </c>
      <c r="E23" s="55">
        <v>21500</v>
      </c>
      <c r="F23" s="52">
        <v>0</v>
      </c>
      <c r="G23" s="58">
        <f t="shared" si="4"/>
        <v>0</v>
      </c>
      <c r="H23" s="52"/>
      <c r="I23" s="52"/>
      <c r="J23" s="58"/>
      <c r="K23" s="55">
        <f t="shared" si="1"/>
        <v>867003</v>
      </c>
      <c r="L23" s="55">
        <f t="shared" si="2"/>
        <v>589912</v>
      </c>
      <c r="M23" s="67">
        <f t="shared" si="3"/>
        <v>68.04036433553287</v>
      </c>
    </row>
    <row r="24" spans="1:13" ht="12.75">
      <c r="A24" s="56" t="str">
        <f>'[1]Hárok1'!AR27</f>
        <v>MIN. ZAHRANIČNÝCH  VECÍ  SR</v>
      </c>
      <c r="B24" s="57">
        <v>1776875</v>
      </c>
      <c r="C24" s="52">
        <v>1207705</v>
      </c>
      <c r="D24" s="59">
        <f t="shared" si="0"/>
        <v>67.96792120998944</v>
      </c>
      <c r="E24" s="55">
        <v>251400</v>
      </c>
      <c r="F24" s="52">
        <v>275131</v>
      </c>
      <c r="G24" s="58">
        <f t="shared" si="4"/>
        <v>109.43953858392999</v>
      </c>
      <c r="H24" s="52"/>
      <c r="I24" s="52"/>
      <c r="J24" s="58"/>
      <c r="K24" s="55">
        <f t="shared" si="1"/>
        <v>2028275</v>
      </c>
      <c r="L24" s="55">
        <f t="shared" si="2"/>
        <v>1482836</v>
      </c>
      <c r="M24" s="67">
        <f t="shared" si="3"/>
        <v>73.10823236494065</v>
      </c>
    </row>
    <row r="25" spans="1:13" ht="12.75">
      <c r="A25" s="56" t="str">
        <f>'[1]Hárok1'!AR28</f>
        <v>MIN. OBRANY  SR</v>
      </c>
      <c r="B25" s="57">
        <v>18878506</v>
      </c>
      <c r="C25" s="52">
        <v>11128052</v>
      </c>
      <c r="D25" s="59">
        <f t="shared" si="0"/>
        <v>58.94561783649617</v>
      </c>
      <c r="E25" s="55">
        <v>685143</v>
      </c>
      <c r="F25" s="52">
        <v>55090</v>
      </c>
      <c r="G25" s="58">
        <f t="shared" si="4"/>
        <v>8.040657205867973</v>
      </c>
      <c r="H25" s="52">
        <v>29000</v>
      </c>
      <c r="I25" s="52">
        <v>19893</v>
      </c>
      <c r="J25" s="58">
        <f>SUM(I25/H25*100)</f>
        <v>68.59655172413794</v>
      </c>
      <c r="K25" s="55">
        <f t="shared" si="1"/>
        <v>19592649</v>
      </c>
      <c r="L25" s="55">
        <f t="shared" si="2"/>
        <v>11203035</v>
      </c>
      <c r="M25" s="67">
        <f t="shared" si="3"/>
        <v>57.17978717426112</v>
      </c>
    </row>
    <row r="26" spans="1:13" ht="12.75">
      <c r="A26" s="56" t="str">
        <f>'[1]Hárok1'!AR29</f>
        <v>MIN. VNÚTRA  SR</v>
      </c>
      <c r="B26" s="57">
        <v>12735016</v>
      </c>
      <c r="C26" s="52">
        <v>8813905</v>
      </c>
      <c r="D26" s="59">
        <f t="shared" si="0"/>
        <v>69.21000334824863</v>
      </c>
      <c r="E26" s="55">
        <v>416260</v>
      </c>
      <c r="F26" s="52">
        <v>184373</v>
      </c>
      <c r="G26" s="58">
        <f t="shared" si="4"/>
        <v>44.29274972373036</v>
      </c>
      <c r="H26" s="52"/>
      <c r="I26" s="52"/>
      <c r="J26" s="58"/>
      <c r="K26" s="55">
        <f t="shared" si="1"/>
        <v>13151276</v>
      </c>
      <c r="L26" s="55">
        <f t="shared" si="2"/>
        <v>8998278</v>
      </c>
      <c r="M26" s="67">
        <f t="shared" si="3"/>
        <v>68.42133037128869</v>
      </c>
    </row>
    <row r="27" spans="1:13" ht="12.75">
      <c r="A27" s="56" t="str">
        <f>'[1]Hárok1'!AR30</f>
        <v>MIN. SPRAVODLIVOSTI SR</v>
      </c>
      <c r="B27" s="57">
        <v>4017199</v>
      </c>
      <c r="C27" s="52">
        <v>2551813</v>
      </c>
      <c r="D27" s="59">
        <f t="shared" si="0"/>
        <v>63.522195440156196</v>
      </c>
      <c r="E27" s="55">
        <v>123702</v>
      </c>
      <c r="F27" s="52">
        <v>86293</v>
      </c>
      <c r="G27" s="58">
        <f t="shared" si="4"/>
        <v>69.75877512085495</v>
      </c>
      <c r="H27" s="52"/>
      <c r="I27" s="52"/>
      <c r="J27" s="58"/>
      <c r="K27" s="55">
        <f t="shared" si="1"/>
        <v>4140901</v>
      </c>
      <c r="L27" s="55">
        <f t="shared" si="2"/>
        <v>2638106</v>
      </c>
      <c r="M27" s="67">
        <f t="shared" si="3"/>
        <v>63.70850208686467</v>
      </c>
    </row>
    <row r="28" spans="1:13" ht="12.75">
      <c r="A28" s="56" t="str">
        <f>'[1]Hárok1'!AR31</f>
        <v>MIN. FINANCIÍ  SR</v>
      </c>
      <c r="B28" s="57">
        <v>4549273</v>
      </c>
      <c r="C28" s="52">
        <v>3336437</v>
      </c>
      <c r="D28" s="59">
        <f t="shared" si="0"/>
        <v>73.34000399624291</v>
      </c>
      <c r="E28" s="55">
        <v>133586</v>
      </c>
      <c r="F28" s="52">
        <v>17427</v>
      </c>
      <c r="G28" s="58">
        <f t="shared" si="4"/>
        <v>13.045528723069783</v>
      </c>
      <c r="H28" s="52"/>
      <c r="I28" s="52"/>
      <c r="J28" s="58"/>
      <c r="K28" s="55">
        <f t="shared" si="1"/>
        <v>4682859</v>
      </c>
      <c r="L28" s="55">
        <f t="shared" si="2"/>
        <v>3353864</v>
      </c>
      <c r="M28" s="67">
        <f t="shared" si="3"/>
        <v>71.62000820438968</v>
      </c>
    </row>
    <row r="29" spans="1:13" ht="12.75">
      <c r="A29" s="56" t="str">
        <f>'[1]Hárok1'!AR32</f>
        <v>MIN. PRE  SPRÁVU  A  PRIVAT. NÁROD. MAJETKU  SR</v>
      </c>
      <c r="B29" s="57">
        <v>40609</v>
      </c>
      <c r="C29" s="52">
        <v>30777</v>
      </c>
      <c r="D29" s="59">
        <f t="shared" si="0"/>
        <v>75.78861828658671</v>
      </c>
      <c r="E29" s="55"/>
      <c r="F29" s="52"/>
      <c r="G29" s="58"/>
      <c r="H29" s="52"/>
      <c r="I29" s="52"/>
      <c r="J29" s="58"/>
      <c r="K29" s="55">
        <f t="shared" si="1"/>
        <v>40609</v>
      </c>
      <c r="L29" s="55">
        <f t="shared" si="2"/>
        <v>30777</v>
      </c>
      <c r="M29" s="67">
        <f t="shared" si="3"/>
        <v>75.78861828658671</v>
      </c>
    </row>
    <row r="30" spans="1:13" ht="12.75">
      <c r="A30" s="56" t="str">
        <f>'[1]Hárok1'!AR33</f>
        <v>MIN. ŽIVOTNÉHO  PROSTREDIA  SR</v>
      </c>
      <c r="B30" s="57">
        <v>618264</v>
      </c>
      <c r="C30" s="52">
        <v>338617</v>
      </c>
      <c r="D30" s="59">
        <f t="shared" si="0"/>
        <v>54.768998356689046</v>
      </c>
      <c r="E30" s="55">
        <v>551590</v>
      </c>
      <c r="F30" s="52">
        <v>406472</v>
      </c>
      <c r="G30" s="58">
        <f aca="true" t="shared" si="5" ref="G30:G40">SUM(F30/E30*100)</f>
        <v>73.69096611613699</v>
      </c>
      <c r="H30" s="52"/>
      <c r="I30" s="52"/>
      <c r="J30" s="58"/>
      <c r="K30" s="55">
        <f t="shared" si="1"/>
        <v>1169854</v>
      </c>
      <c r="L30" s="55">
        <f t="shared" si="2"/>
        <v>745089</v>
      </c>
      <c r="M30" s="67">
        <f t="shared" si="3"/>
        <v>63.690768249713216</v>
      </c>
    </row>
    <row r="31" spans="1:13" ht="12.75">
      <c r="A31" s="56" t="str">
        <f>'[1]Hárok1'!AR34</f>
        <v>MIN. ŠKOLSTVA  SR</v>
      </c>
      <c r="B31" s="57">
        <v>7181951</v>
      </c>
      <c r="C31" s="52">
        <v>2228530</v>
      </c>
      <c r="D31" s="59">
        <f t="shared" si="0"/>
        <v>31.02959070592378</v>
      </c>
      <c r="E31" s="55">
        <v>1130271</v>
      </c>
      <c r="F31" s="52">
        <v>4099696</v>
      </c>
      <c r="G31" s="58">
        <f t="shared" si="5"/>
        <v>362.71796763784965</v>
      </c>
      <c r="H31" s="52">
        <v>6000</v>
      </c>
      <c r="I31" s="52">
        <v>0</v>
      </c>
      <c r="J31" s="58">
        <f>SUM(I31/H31*100)</f>
        <v>0</v>
      </c>
      <c r="K31" s="55">
        <f t="shared" si="1"/>
        <v>8318222</v>
      </c>
      <c r="L31" s="55">
        <f t="shared" si="2"/>
        <v>6328226</v>
      </c>
      <c r="M31" s="67">
        <f t="shared" si="3"/>
        <v>76.07666638375365</v>
      </c>
    </row>
    <row r="32" spans="1:13" ht="12.75">
      <c r="A32" s="56" t="str">
        <f>'[1]Hárok1'!AR35</f>
        <v>MIN. ZDRAVOTNÍCTVA  SR</v>
      </c>
      <c r="B32" s="57">
        <v>1686315</v>
      </c>
      <c r="C32" s="52">
        <v>1057202</v>
      </c>
      <c r="D32" s="59">
        <f t="shared" si="0"/>
        <v>62.69303184754924</v>
      </c>
      <c r="E32" s="55">
        <v>15610419</v>
      </c>
      <c r="F32" s="52">
        <v>11685497</v>
      </c>
      <c r="G32" s="58">
        <f t="shared" si="5"/>
        <v>74.8570361884585</v>
      </c>
      <c r="H32" s="52"/>
      <c r="I32" s="52"/>
      <c r="J32" s="58"/>
      <c r="K32" s="55">
        <f t="shared" si="1"/>
        <v>17296734</v>
      </c>
      <c r="L32" s="55">
        <f t="shared" si="2"/>
        <v>12742699</v>
      </c>
      <c r="M32" s="67">
        <f t="shared" si="3"/>
        <v>73.67112774006931</v>
      </c>
    </row>
    <row r="33" spans="1:13" ht="12.75">
      <c r="A33" s="56" t="str">
        <f>'[1]Hárok1'!AR36</f>
        <v>MIN. PRÁCE, SOC. VECÍ  A  RODINY  SR</v>
      </c>
      <c r="B33" s="57">
        <v>382308</v>
      </c>
      <c r="C33" s="52">
        <v>258724</v>
      </c>
      <c r="D33" s="59">
        <f t="shared" si="0"/>
        <v>67.67423124810362</v>
      </c>
      <c r="E33" s="55">
        <v>24311058</v>
      </c>
      <c r="F33" s="52">
        <v>18563054</v>
      </c>
      <c r="G33" s="58">
        <f t="shared" si="5"/>
        <v>76.35642183898372</v>
      </c>
      <c r="H33" s="52"/>
      <c r="I33" s="52"/>
      <c r="J33" s="58"/>
      <c r="K33" s="55">
        <f t="shared" si="1"/>
        <v>24693366</v>
      </c>
      <c r="L33" s="55">
        <f t="shared" si="2"/>
        <v>18821778</v>
      </c>
      <c r="M33" s="67">
        <f t="shared" si="3"/>
        <v>76.22200229810711</v>
      </c>
    </row>
    <row r="34" spans="1:13" ht="12.75">
      <c r="A34" s="56" t="str">
        <f>'[1]Hárok1'!AR37</f>
        <v>MIN. KULTÚRY SR</v>
      </c>
      <c r="B34" s="57">
        <v>268505</v>
      </c>
      <c r="C34" s="52">
        <v>229790</v>
      </c>
      <c r="D34" s="59">
        <f t="shared" si="0"/>
        <v>85.58127409173014</v>
      </c>
      <c r="E34" s="55">
        <v>1762192</v>
      </c>
      <c r="F34" s="52">
        <v>1437510</v>
      </c>
      <c r="G34" s="58">
        <f t="shared" si="5"/>
        <v>81.57510645832009</v>
      </c>
      <c r="H34" s="52">
        <v>101300</v>
      </c>
      <c r="I34" s="52">
        <v>79912</v>
      </c>
      <c r="J34" s="58">
        <f>SUM(I34/H34*100)</f>
        <v>78.88647581441263</v>
      </c>
      <c r="K34" s="55">
        <f t="shared" si="1"/>
        <v>2131997</v>
      </c>
      <c r="L34" s="55">
        <f t="shared" si="2"/>
        <v>1747212</v>
      </c>
      <c r="M34" s="67">
        <f t="shared" si="3"/>
        <v>81.95189768090668</v>
      </c>
    </row>
    <row r="35" spans="1:13" ht="12.75">
      <c r="A35" s="56" t="str">
        <f>'[1]Hárok1'!AR38</f>
        <v>MIN. HOSPODÁRSTVA SR</v>
      </c>
      <c r="B35" s="57">
        <v>784169</v>
      </c>
      <c r="C35" s="52">
        <v>575912</v>
      </c>
      <c r="D35" s="59">
        <f t="shared" si="0"/>
        <v>73.44233194630239</v>
      </c>
      <c r="E35" s="55">
        <v>119140</v>
      </c>
      <c r="F35" s="52">
        <v>199550</v>
      </c>
      <c r="G35" s="58">
        <f t="shared" si="5"/>
        <v>167.49202618767836</v>
      </c>
      <c r="H35" s="52">
        <v>1149440</v>
      </c>
      <c r="I35" s="52">
        <v>253900</v>
      </c>
      <c r="J35" s="58">
        <f>SUM(I35/H35*100)</f>
        <v>22.089017260579062</v>
      </c>
      <c r="K35" s="55">
        <f t="shared" si="1"/>
        <v>2052749</v>
      </c>
      <c r="L35" s="55">
        <f t="shared" si="2"/>
        <v>1029362</v>
      </c>
      <c r="M35" s="67">
        <f t="shared" si="3"/>
        <v>50.14553654635808</v>
      </c>
    </row>
    <row r="36" spans="1:13" ht="12.75">
      <c r="A36" s="56" t="str">
        <f>'[1]Hárok1'!AR39</f>
        <v>MIN. PôDOHOSPODÁRSTVA  SR</v>
      </c>
      <c r="B36" s="57">
        <v>1589663</v>
      </c>
      <c r="C36" s="52">
        <v>1058669</v>
      </c>
      <c r="D36" s="59">
        <f t="shared" si="0"/>
        <v>66.5970712031418</v>
      </c>
      <c r="E36" s="55">
        <v>414858</v>
      </c>
      <c r="F36" s="52">
        <v>465273</v>
      </c>
      <c r="G36" s="58">
        <f t="shared" si="5"/>
        <v>112.15235092489478</v>
      </c>
      <c r="H36" s="52">
        <v>8100400</v>
      </c>
      <c r="I36" s="52">
        <v>5130706</v>
      </c>
      <c r="J36" s="58">
        <f>SUM(I36/H36*100)</f>
        <v>63.33892153473902</v>
      </c>
      <c r="K36" s="55">
        <f t="shared" si="1"/>
        <v>10104921</v>
      </c>
      <c r="L36" s="55">
        <f t="shared" si="2"/>
        <v>6654648</v>
      </c>
      <c r="M36" s="67">
        <f t="shared" si="3"/>
        <v>65.855517326657</v>
      </c>
    </row>
    <row r="37" spans="1:13" ht="12.75">
      <c r="A37" s="56" t="str">
        <f>'[1]Hárok1'!AR40</f>
        <v>MIN. VÝSTAVBY  A  REGIONÁLNEHO  ROZVOJA  SR</v>
      </c>
      <c r="B37" s="57">
        <v>134039</v>
      </c>
      <c r="C37" s="52">
        <v>77998</v>
      </c>
      <c r="D37" s="59">
        <f t="shared" si="0"/>
        <v>58.1905266377696</v>
      </c>
      <c r="E37" s="55">
        <v>4232832</v>
      </c>
      <c r="F37" s="52">
        <v>2988537</v>
      </c>
      <c r="G37" s="58">
        <f t="shared" si="5"/>
        <v>70.60372346457407</v>
      </c>
      <c r="H37" s="52"/>
      <c r="I37" s="52"/>
      <c r="J37" s="58"/>
      <c r="K37" s="55">
        <f t="shared" si="1"/>
        <v>4366871</v>
      </c>
      <c r="L37" s="55">
        <f t="shared" si="2"/>
        <v>3066535</v>
      </c>
      <c r="M37" s="67">
        <f t="shared" si="3"/>
        <v>70.22270637259493</v>
      </c>
    </row>
    <row r="38" spans="1:13" ht="12.75">
      <c r="A38" s="56" t="str">
        <f>'[1]Hárok1'!AR41</f>
        <v>MIN. DOPRAVY, PôŠT  A  TELEKOMUNIKÁCIÍ  SR</v>
      </c>
      <c r="B38" s="57">
        <v>2099338</v>
      </c>
      <c r="C38" s="52">
        <v>3200716</v>
      </c>
      <c r="D38" s="59">
        <f t="shared" si="0"/>
        <v>152.46310979937485</v>
      </c>
      <c r="E38" s="55">
        <v>2067713</v>
      </c>
      <c r="F38" s="52">
        <v>85939</v>
      </c>
      <c r="G38" s="58">
        <f t="shared" si="5"/>
        <v>4.156234448397819</v>
      </c>
      <c r="H38" s="52">
        <v>1852716</v>
      </c>
      <c r="I38" s="52">
        <v>1382037</v>
      </c>
      <c r="J38" s="58">
        <f>SUM(I38/H38*100)</f>
        <v>74.59518890105122</v>
      </c>
      <c r="K38" s="55">
        <f t="shared" si="1"/>
        <v>6019767</v>
      </c>
      <c r="L38" s="55">
        <f t="shared" si="2"/>
        <v>4668692</v>
      </c>
      <c r="M38" s="67">
        <f t="shared" si="3"/>
        <v>77.55602500894138</v>
      </c>
    </row>
    <row r="39" spans="1:13" ht="12.75">
      <c r="A39" s="56" t="str">
        <f>'[1]Hárok1'!AR42</f>
        <v>ÚRAD  GEOD.,KART. A  KATASTRA  SR</v>
      </c>
      <c r="B39" s="57">
        <v>143572</v>
      </c>
      <c r="C39" s="52">
        <v>467964</v>
      </c>
      <c r="D39" s="59">
        <f t="shared" si="0"/>
        <v>325.94377733819965</v>
      </c>
      <c r="E39" s="55">
        <v>165</v>
      </c>
      <c r="F39" s="52">
        <v>1893</v>
      </c>
      <c r="G39" s="58">
        <f t="shared" si="5"/>
        <v>1147.2727272727273</v>
      </c>
      <c r="H39" s="52"/>
      <c r="I39" s="52"/>
      <c r="J39" s="58"/>
      <c r="K39" s="55">
        <f t="shared" si="1"/>
        <v>143737</v>
      </c>
      <c r="L39" s="55">
        <f t="shared" si="2"/>
        <v>469857</v>
      </c>
      <c r="M39" s="67">
        <f t="shared" si="3"/>
        <v>326.8866053973577</v>
      </c>
    </row>
    <row r="40" spans="1:13" ht="12.75">
      <c r="A40" s="56" t="str">
        <f>'[1]Hárok1'!AR43</f>
        <v>ŠTATISTICKÝ  ÚRAD  SR</v>
      </c>
      <c r="B40" s="57">
        <v>305445</v>
      </c>
      <c r="C40" s="52">
        <v>284672</v>
      </c>
      <c r="D40" s="59">
        <f t="shared" si="0"/>
        <v>93.1991029481576</v>
      </c>
      <c r="E40" s="55">
        <v>23730</v>
      </c>
      <c r="F40" s="52">
        <v>18708</v>
      </c>
      <c r="G40" s="58">
        <f t="shared" si="5"/>
        <v>78.83691529709229</v>
      </c>
      <c r="H40" s="52"/>
      <c r="I40" s="52"/>
      <c r="J40" s="58"/>
      <c r="K40" s="55">
        <f t="shared" si="1"/>
        <v>329175</v>
      </c>
      <c r="L40" s="55">
        <f t="shared" si="2"/>
        <v>303380</v>
      </c>
      <c r="M40" s="67">
        <f t="shared" si="3"/>
        <v>92.16374269005848</v>
      </c>
    </row>
    <row r="41" spans="1:13" ht="12.75">
      <c r="A41" s="56" t="str">
        <f>'[1]Hárok1'!AR44</f>
        <v>ÚRAD  PRE  VEREJNÉ  OBSTARÁVANIE</v>
      </c>
      <c r="B41" s="57">
        <v>52082</v>
      </c>
      <c r="C41" s="52">
        <v>37516</v>
      </c>
      <c r="D41" s="59">
        <f t="shared" si="0"/>
        <v>72.03256403363926</v>
      </c>
      <c r="E41" s="55"/>
      <c r="F41" s="52"/>
      <c r="G41" s="58"/>
      <c r="H41" s="52"/>
      <c r="I41" s="52"/>
      <c r="J41" s="58"/>
      <c r="K41" s="55">
        <f t="shared" si="1"/>
        <v>52082</v>
      </c>
      <c r="L41" s="55">
        <f t="shared" si="2"/>
        <v>37516</v>
      </c>
      <c r="M41" s="67">
        <f t="shared" si="3"/>
        <v>72.03256403363926</v>
      </c>
    </row>
    <row r="42" spans="1:13" ht="12.75">
      <c r="A42" s="56" t="str">
        <f>'[1]Hárok1'!AR45</f>
        <v>ÚRAD  PRE  FINANČNÝ  TRH</v>
      </c>
      <c r="B42" s="57">
        <v>40858</v>
      </c>
      <c r="C42" s="52">
        <v>9659</v>
      </c>
      <c r="D42" s="59">
        <f t="shared" si="0"/>
        <v>23.640413138185913</v>
      </c>
      <c r="E42" s="55">
        <v>600</v>
      </c>
      <c r="F42" s="52">
        <v>565</v>
      </c>
      <c r="G42" s="58">
        <f>SUM(F42/E42*100)</f>
        <v>94.16666666666667</v>
      </c>
      <c r="H42" s="52"/>
      <c r="I42" s="52"/>
      <c r="J42" s="58"/>
      <c r="K42" s="55">
        <f t="shared" si="1"/>
        <v>41458</v>
      </c>
      <c r="L42" s="55">
        <f t="shared" si="2"/>
        <v>10224</v>
      </c>
      <c r="M42" s="67">
        <f t="shared" si="3"/>
        <v>24.661102802836606</v>
      </c>
    </row>
    <row r="43" spans="1:13" ht="12.75">
      <c r="A43" s="56" t="str">
        <f>'[1]Hárok1'!AR46</f>
        <v>ÚRAD  JADROVÉHO  DOZORU  SR</v>
      </c>
      <c r="B43" s="57">
        <v>47295</v>
      </c>
      <c r="C43" s="52">
        <v>54846</v>
      </c>
      <c r="D43" s="59">
        <f t="shared" si="0"/>
        <v>115.96574690770693</v>
      </c>
      <c r="E43" s="55">
        <v>27490</v>
      </c>
      <c r="F43" s="52">
        <v>0</v>
      </c>
      <c r="G43" s="58">
        <f>SUM(F43/E43*100)</f>
        <v>0</v>
      </c>
      <c r="H43" s="52"/>
      <c r="I43" s="59"/>
      <c r="J43" s="58"/>
      <c r="K43" s="55">
        <f t="shared" si="1"/>
        <v>74785</v>
      </c>
      <c r="L43" s="55">
        <f t="shared" si="2"/>
        <v>54846</v>
      </c>
      <c r="M43" s="67">
        <f t="shared" si="3"/>
        <v>73.33823627732833</v>
      </c>
    </row>
    <row r="44" spans="1:13" ht="12.75">
      <c r="A44" s="56" t="str">
        <f>'[1]Hárok1'!AR47</f>
        <v>ÚRAD  PRIEMYSELNÉHO  VLASTNÍCTVA  SR</v>
      </c>
      <c r="B44" s="57">
        <v>52305</v>
      </c>
      <c r="C44" s="52">
        <v>35968</v>
      </c>
      <c r="D44" s="59">
        <f t="shared" si="0"/>
        <v>68.76589236210687</v>
      </c>
      <c r="E44" s="55">
        <v>0</v>
      </c>
      <c r="F44" s="52">
        <v>9</v>
      </c>
      <c r="G44" s="58">
        <v>0</v>
      </c>
      <c r="H44" s="52"/>
      <c r="I44" s="52"/>
      <c r="J44" s="58"/>
      <c r="K44" s="55">
        <f t="shared" si="1"/>
        <v>52305</v>
      </c>
      <c r="L44" s="55">
        <f t="shared" si="2"/>
        <v>35977</v>
      </c>
      <c r="M44" s="67">
        <f t="shared" si="3"/>
        <v>68.78309913010229</v>
      </c>
    </row>
    <row r="45" spans="1:13" ht="12.75">
      <c r="A45" s="56" t="str">
        <f>'[1]Hárok1'!AR48</f>
        <v>ÚRAD  PRE  NORM. METR. A  SKÚŠOB.  SR</v>
      </c>
      <c r="B45" s="57">
        <v>39280</v>
      </c>
      <c r="C45" s="52">
        <v>29300</v>
      </c>
      <c r="D45" s="59">
        <f t="shared" si="0"/>
        <v>74.59266802443992</v>
      </c>
      <c r="E45" s="55">
        <v>140100</v>
      </c>
      <c r="F45" s="52">
        <v>105401</v>
      </c>
      <c r="G45" s="58">
        <f>SUM(F45/E45*100)</f>
        <v>75.23269093504639</v>
      </c>
      <c r="H45" s="52"/>
      <c r="I45" s="52"/>
      <c r="J45" s="58"/>
      <c r="K45" s="55">
        <f t="shared" si="1"/>
        <v>179380</v>
      </c>
      <c r="L45" s="55">
        <f t="shared" si="2"/>
        <v>134701</v>
      </c>
      <c r="M45" s="67">
        <f t="shared" si="3"/>
        <v>75.09254097446761</v>
      </c>
    </row>
    <row r="46" spans="1:13" ht="12.75">
      <c r="A46" s="56" t="str">
        <f>'[1]Hárok1'!AR49</f>
        <v>ÚRAD  PRE  ŠTÁTNU  SLUŽBU</v>
      </c>
      <c r="B46" s="57">
        <v>0</v>
      </c>
      <c r="C46" s="52">
        <v>9728</v>
      </c>
      <c r="D46" s="59">
        <v>0</v>
      </c>
      <c r="E46" s="55"/>
      <c r="F46" s="52"/>
      <c r="G46" s="58"/>
      <c r="H46" s="52"/>
      <c r="I46" s="52"/>
      <c r="J46" s="58"/>
      <c r="K46" s="55">
        <f t="shared" si="1"/>
        <v>0</v>
      </c>
      <c r="L46" s="55">
        <f t="shared" si="2"/>
        <v>9728</v>
      </c>
      <c r="M46" s="67">
        <v>0</v>
      </c>
    </row>
    <row r="47" spans="1:13" ht="12.75">
      <c r="A47" s="56" t="str">
        <f>'[1]Hárok1'!AR50</f>
        <v>PROTIMONOPOLNÝ  ÚRAD  SR</v>
      </c>
      <c r="B47" s="57">
        <v>31644</v>
      </c>
      <c r="C47" s="52">
        <v>20815</v>
      </c>
      <c r="D47" s="59">
        <f t="shared" si="0"/>
        <v>65.77866262166604</v>
      </c>
      <c r="E47" s="55">
        <v>0</v>
      </c>
      <c r="F47" s="52">
        <v>128</v>
      </c>
      <c r="G47" s="58">
        <v>0</v>
      </c>
      <c r="H47" s="52"/>
      <c r="I47" s="52"/>
      <c r="J47" s="58"/>
      <c r="K47" s="55">
        <f t="shared" si="1"/>
        <v>31644</v>
      </c>
      <c r="L47" s="55">
        <f t="shared" si="2"/>
        <v>20943</v>
      </c>
      <c r="M47" s="67">
        <f t="shared" si="3"/>
        <v>66.18316268486917</v>
      </c>
    </row>
    <row r="48" spans="1:13" ht="12.75">
      <c r="A48" s="56" t="str">
        <f>'[1]Hárok1'!AR51</f>
        <v>NÁRODNÝ  BEZPEČNOSTNÝ  ÚRAD</v>
      </c>
      <c r="B48" s="57">
        <v>0</v>
      </c>
      <c r="C48" s="52">
        <v>53477</v>
      </c>
      <c r="D48" s="59">
        <v>0</v>
      </c>
      <c r="E48" s="55"/>
      <c r="F48" s="52"/>
      <c r="G48" s="58"/>
      <c r="H48" s="52"/>
      <c r="I48" s="52"/>
      <c r="J48" s="58"/>
      <c r="K48" s="55">
        <f t="shared" si="1"/>
        <v>0</v>
      </c>
      <c r="L48" s="55">
        <f t="shared" si="2"/>
        <v>53477</v>
      </c>
      <c r="M48" s="67">
        <v>0</v>
      </c>
    </row>
    <row r="49" spans="1:13" ht="12.75">
      <c r="A49" s="56" t="str">
        <f>'[1]Hárok1'!AR52</f>
        <v>SPRÁVA  ŠTÁTNYCH  HMOTNÝCH  REZERV  SR</v>
      </c>
      <c r="B49" s="57">
        <v>313215</v>
      </c>
      <c r="C49" s="52">
        <v>247865</v>
      </c>
      <c r="D49" s="59">
        <f t="shared" si="0"/>
        <v>79.13573743275386</v>
      </c>
      <c r="E49" s="55"/>
      <c r="F49" s="52"/>
      <c r="G49" s="58"/>
      <c r="H49" s="52"/>
      <c r="I49" s="52"/>
      <c r="J49" s="58"/>
      <c r="K49" s="55">
        <f t="shared" si="1"/>
        <v>313215</v>
      </c>
      <c r="L49" s="55">
        <f t="shared" si="2"/>
        <v>247865</v>
      </c>
      <c r="M49" s="67">
        <f t="shared" si="3"/>
        <v>79.13573743275386</v>
      </c>
    </row>
    <row r="50" spans="1:13" ht="12.75">
      <c r="A50" s="56" t="str">
        <f>'[1]Hárok1'!AR53</f>
        <v>ŠTÁTNY  DLH  SR</v>
      </c>
      <c r="B50" s="57">
        <v>27642400</v>
      </c>
      <c r="C50" s="52">
        <v>34840911</v>
      </c>
      <c r="D50" s="59">
        <f t="shared" si="0"/>
        <v>126.04155572598617</v>
      </c>
      <c r="E50" s="55"/>
      <c r="F50" s="52"/>
      <c r="G50" s="58"/>
      <c r="H50" s="52"/>
      <c r="I50" s="52"/>
      <c r="J50" s="58"/>
      <c r="K50" s="55">
        <f t="shared" si="1"/>
        <v>27642400</v>
      </c>
      <c r="L50" s="55">
        <f t="shared" si="2"/>
        <v>34840911</v>
      </c>
      <c r="M50" s="67">
        <f t="shared" si="3"/>
        <v>126.04155572598617</v>
      </c>
    </row>
    <row r="51" spans="1:13" ht="12.75">
      <c r="A51" s="56" t="str">
        <f>'[1]Hárok1'!AR54</f>
        <v>VŠEOBECNÁ  POKLADNIČNÁ  SPRÁVA</v>
      </c>
      <c r="B51" s="57">
        <v>5995225</v>
      </c>
      <c r="C51" s="52">
        <v>2927721</v>
      </c>
      <c r="D51" s="59">
        <f t="shared" si="0"/>
        <v>48.83421389522495</v>
      </c>
      <c r="E51" s="55">
        <v>10268095</v>
      </c>
      <c r="F51" s="52">
        <v>8698056</v>
      </c>
      <c r="G51" s="58">
        <f aca="true" t="shared" si="6" ref="G51:G64">SUM(F51/E51*100)</f>
        <v>84.70953959814356</v>
      </c>
      <c r="H51" s="52">
        <v>118400</v>
      </c>
      <c r="I51" s="52">
        <v>95400</v>
      </c>
      <c r="J51" s="58">
        <f>SUM(I51/H51*100)</f>
        <v>80.57432432432432</v>
      </c>
      <c r="K51" s="55">
        <f t="shared" si="1"/>
        <v>16381720</v>
      </c>
      <c r="L51" s="55">
        <f t="shared" si="2"/>
        <v>11721177</v>
      </c>
      <c r="M51" s="67">
        <f t="shared" si="3"/>
        <v>71.55034391993026</v>
      </c>
    </row>
    <row r="52" spans="1:13" ht="12.75">
      <c r="A52" s="56" t="str">
        <f>'[1]Hárok1'!AR55</f>
        <v>SLOVENSKÁ  AKADÉMIA  VIED</v>
      </c>
      <c r="B52" s="57">
        <v>520634</v>
      </c>
      <c r="C52" s="52">
        <v>386349</v>
      </c>
      <c r="D52" s="59">
        <f t="shared" si="0"/>
        <v>74.20740865944214</v>
      </c>
      <c r="E52" s="55">
        <v>327916</v>
      </c>
      <c r="F52" s="52">
        <v>255289</v>
      </c>
      <c r="G52" s="58">
        <f t="shared" si="6"/>
        <v>77.85194988960588</v>
      </c>
      <c r="H52" s="52"/>
      <c r="I52" s="52"/>
      <c r="J52" s="58"/>
      <c r="K52" s="55">
        <f t="shared" si="1"/>
        <v>848550</v>
      </c>
      <c r="L52" s="55">
        <f t="shared" si="2"/>
        <v>641638</v>
      </c>
      <c r="M52" s="67">
        <f t="shared" si="3"/>
        <v>75.61581521418891</v>
      </c>
    </row>
    <row r="53" spans="1:13" ht="12.75">
      <c r="A53" s="56" t="str">
        <f>'[1]Hárok1'!AR56</f>
        <v>SLOVENSKÝ  ROZHLAS</v>
      </c>
      <c r="B53" s="57">
        <v>0</v>
      </c>
      <c r="C53" s="52">
        <v>0</v>
      </c>
      <c r="D53" s="59">
        <v>0</v>
      </c>
      <c r="E53" s="55">
        <v>210293</v>
      </c>
      <c r="F53" s="52">
        <v>157720</v>
      </c>
      <c r="G53" s="58">
        <f t="shared" si="6"/>
        <v>75.0001188817507</v>
      </c>
      <c r="H53" s="52"/>
      <c r="I53" s="52"/>
      <c r="J53" s="58"/>
      <c r="K53" s="55">
        <f t="shared" si="1"/>
        <v>210293</v>
      </c>
      <c r="L53" s="55">
        <f t="shared" si="2"/>
        <v>157720</v>
      </c>
      <c r="M53" s="67">
        <f t="shared" si="3"/>
        <v>75.0001188817507</v>
      </c>
    </row>
    <row r="54" spans="1:13" ht="12.75">
      <c r="A54" s="56" t="str">
        <f>'[1]Hárok1'!AR57</f>
        <v>SLOVENSKÁ  TELEVÍZIA</v>
      </c>
      <c r="B54" s="57">
        <v>0</v>
      </c>
      <c r="C54" s="52">
        <v>0</v>
      </c>
      <c r="D54" s="59">
        <v>0</v>
      </c>
      <c r="E54" s="55">
        <v>216993</v>
      </c>
      <c r="F54" s="52">
        <v>167657</v>
      </c>
      <c r="G54" s="58">
        <f t="shared" si="6"/>
        <v>77.26378270266783</v>
      </c>
      <c r="H54" s="52"/>
      <c r="I54" s="52"/>
      <c r="J54" s="58"/>
      <c r="K54" s="55">
        <f t="shared" si="1"/>
        <v>216993</v>
      </c>
      <c r="L54" s="55">
        <f t="shared" si="2"/>
        <v>167657</v>
      </c>
      <c r="M54" s="67">
        <f t="shared" si="3"/>
        <v>77.26378270266783</v>
      </c>
    </row>
    <row r="55" spans="1:13" ht="12.75">
      <c r="A55" s="56" t="str">
        <f>'[1]Hárok1'!AR58</f>
        <v>TLAČOVÁ  AGENTÚRA  SR</v>
      </c>
      <c r="B55" s="57">
        <v>0</v>
      </c>
      <c r="C55" s="52">
        <v>0</v>
      </c>
      <c r="D55" s="59">
        <v>0</v>
      </c>
      <c r="E55" s="55">
        <v>77915</v>
      </c>
      <c r="F55" s="52">
        <v>61165</v>
      </c>
      <c r="G55" s="58">
        <f t="shared" si="6"/>
        <v>78.50221395110056</v>
      </c>
      <c r="H55" s="52"/>
      <c r="I55" s="52"/>
      <c r="J55" s="58"/>
      <c r="K55" s="55">
        <f t="shared" si="1"/>
        <v>77915</v>
      </c>
      <c r="L55" s="55">
        <f t="shared" si="2"/>
        <v>61165</v>
      </c>
      <c r="M55" s="67">
        <f t="shared" si="3"/>
        <v>78.50221395110056</v>
      </c>
    </row>
    <row r="56" spans="1:13" ht="12.75">
      <c r="A56" s="56" t="str">
        <f>'[1]Hárok1'!AR59</f>
        <v>KRAJSKÝ  ÚRAD  BRATISLAVA</v>
      </c>
      <c r="B56" s="57">
        <v>3948261</v>
      </c>
      <c r="C56" s="52">
        <v>2124630</v>
      </c>
      <c r="D56" s="59">
        <f t="shared" si="0"/>
        <v>53.81179207757542</v>
      </c>
      <c r="E56" s="55">
        <v>1193489</v>
      </c>
      <c r="F56" s="52">
        <v>1650545</v>
      </c>
      <c r="G56" s="58">
        <f t="shared" si="6"/>
        <v>138.29578655521752</v>
      </c>
      <c r="H56" s="52">
        <v>54303</v>
      </c>
      <c r="I56" s="52">
        <v>13576</v>
      </c>
      <c r="J56" s="58">
        <f aca="true" t="shared" si="7" ref="J56:J64">SUM(I56/H56*100)</f>
        <v>25.000460379721197</v>
      </c>
      <c r="K56" s="55">
        <f t="shared" si="1"/>
        <v>5196053</v>
      </c>
      <c r="L56" s="55">
        <f t="shared" si="2"/>
        <v>3788751</v>
      </c>
      <c r="M56" s="67">
        <f t="shared" si="3"/>
        <v>72.9159421584037</v>
      </c>
    </row>
    <row r="57" spans="1:13" ht="12.75">
      <c r="A57" s="56" t="str">
        <f>'[1]Hárok1'!AR60</f>
        <v>KRAJSKÝ  ÚRAD  TRNAVA</v>
      </c>
      <c r="B57" s="57">
        <v>3399213</v>
      </c>
      <c r="C57" s="52">
        <v>1825740</v>
      </c>
      <c r="D57" s="59">
        <f t="shared" si="0"/>
        <v>53.71066773397254</v>
      </c>
      <c r="E57" s="55">
        <v>1748150</v>
      </c>
      <c r="F57" s="52">
        <v>2097779</v>
      </c>
      <c r="G57" s="58">
        <f t="shared" si="6"/>
        <v>119.99994279667077</v>
      </c>
      <c r="H57" s="52">
        <v>111687</v>
      </c>
      <c r="I57" s="52">
        <v>27921</v>
      </c>
      <c r="J57" s="58">
        <f t="shared" si="7"/>
        <v>24.999328480485644</v>
      </c>
      <c r="K57" s="55">
        <f t="shared" si="1"/>
        <v>5259050</v>
      </c>
      <c r="L57" s="55">
        <f t="shared" si="2"/>
        <v>3951440</v>
      </c>
      <c r="M57" s="67">
        <f t="shared" si="3"/>
        <v>75.13600365084949</v>
      </c>
    </row>
    <row r="58" spans="1:13" ht="12.75">
      <c r="A58" s="56" t="str">
        <f>'[1]Hárok1'!AR61</f>
        <v>KRAJSKÝ  ÚRAD  TRENČÍN</v>
      </c>
      <c r="B58" s="57">
        <v>3719059</v>
      </c>
      <c r="C58" s="52">
        <v>1971115</v>
      </c>
      <c r="D58" s="59">
        <f t="shared" si="0"/>
        <v>53.00036917940801</v>
      </c>
      <c r="E58" s="55">
        <v>1858230</v>
      </c>
      <c r="F58" s="52">
        <v>2065717</v>
      </c>
      <c r="G58" s="58">
        <f t="shared" si="6"/>
        <v>111.16584061176495</v>
      </c>
      <c r="H58" s="52">
        <v>123971</v>
      </c>
      <c r="I58" s="52">
        <v>30993</v>
      </c>
      <c r="J58" s="58">
        <f t="shared" si="7"/>
        <v>25.000201660065663</v>
      </c>
      <c r="K58" s="55">
        <f t="shared" si="1"/>
        <v>5701260</v>
      </c>
      <c r="L58" s="55">
        <f t="shared" si="2"/>
        <v>4067825</v>
      </c>
      <c r="M58" s="67">
        <f t="shared" si="3"/>
        <v>71.34957886502282</v>
      </c>
    </row>
    <row r="59" spans="1:13" ht="12.75">
      <c r="A59" s="56" t="str">
        <f>'[1]Hárok1'!AR62</f>
        <v>KRAJSKÝ  ÚRAD  NITRA</v>
      </c>
      <c r="B59" s="57">
        <v>4255844</v>
      </c>
      <c r="C59" s="52">
        <v>2210388</v>
      </c>
      <c r="D59" s="59">
        <f t="shared" si="0"/>
        <v>51.9377120026016</v>
      </c>
      <c r="E59" s="55">
        <v>2715726</v>
      </c>
      <c r="F59" s="52">
        <v>3144791</v>
      </c>
      <c r="G59" s="58">
        <f t="shared" si="6"/>
        <v>115.79927430086836</v>
      </c>
      <c r="H59" s="52">
        <v>123971</v>
      </c>
      <c r="I59" s="52">
        <v>30987</v>
      </c>
      <c r="J59" s="58">
        <f t="shared" si="7"/>
        <v>24.99536181848981</v>
      </c>
      <c r="K59" s="55">
        <f t="shared" si="1"/>
        <v>7095541</v>
      </c>
      <c r="L59" s="55">
        <f t="shared" si="2"/>
        <v>5386166</v>
      </c>
      <c r="M59" s="67">
        <f t="shared" si="3"/>
        <v>75.90916605231371</v>
      </c>
    </row>
    <row r="60" spans="1:13" ht="12.75">
      <c r="A60" s="56" t="str">
        <f>'[1]Hárok1'!AR63</f>
        <v>KRAJSKÝ  ÚRAD  ŽILINA</v>
      </c>
      <c r="B60" s="57">
        <v>4332066</v>
      </c>
      <c r="C60" s="52">
        <v>2412101</v>
      </c>
      <c r="D60" s="59">
        <f t="shared" si="0"/>
        <v>55.6801535341336</v>
      </c>
      <c r="E60" s="55">
        <v>2389167</v>
      </c>
      <c r="F60" s="52">
        <v>2616024</v>
      </c>
      <c r="G60" s="58">
        <f t="shared" si="6"/>
        <v>109.49523411297746</v>
      </c>
      <c r="H60" s="52">
        <v>123971</v>
      </c>
      <c r="I60" s="52">
        <v>30993</v>
      </c>
      <c r="J60" s="58">
        <f t="shared" si="7"/>
        <v>25.000201660065663</v>
      </c>
      <c r="K60" s="55">
        <f t="shared" si="1"/>
        <v>6845204</v>
      </c>
      <c r="L60" s="55">
        <f t="shared" si="2"/>
        <v>5059118</v>
      </c>
      <c r="M60" s="67">
        <f t="shared" si="3"/>
        <v>73.90748325396876</v>
      </c>
    </row>
    <row r="61" spans="1:13" ht="12.75">
      <c r="A61" s="56" t="str">
        <f>'[1]Hárok1'!AR64</f>
        <v>KRAJSKÝ  ÚRAD  BANSKÁ  BYSTRICA</v>
      </c>
      <c r="B61" s="57">
        <v>4602271</v>
      </c>
      <c r="C61" s="52">
        <v>2516954</v>
      </c>
      <c r="D61" s="59">
        <f t="shared" si="0"/>
        <v>54.68939138959874</v>
      </c>
      <c r="E61" s="55">
        <v>2610630</v>
      </c>
      <c r="F61" s="52">
        <v>3091870</v>
      </c>
      <c r="G61" s="58">
        <f t="shared" si="6"/>
        <v>118.43386462271559</v>
      </c>
      <c r="H61" s="52">
        <v>168030</v>
      </c>
      <c r="I61" s="52">
        <v>42007</v>
      </c>
      <c r="J61" s="58">
        <f t="shared" si="7"/>
        <v>24.999702434089148</v>
      </c>
      <c r="K61" s="55">
        <f t="shared" si="1"/>
        <v>7380931</v>
      </c>
      <c r="L61" s="55">
        <f t="shared" si="2"/>
        <v>5650831</v>
      </c>
      <c r="M61" s="67">
        <f t="shared" si="3"/>
        <v>76.5598675831003</v>
      </c>
    </row>
    <row r="62" spans="1:13" ht="12.75">
      <c r="A62" s="56" t="str">
        <f>'[1]Hárok1'!AR65</f>
        <v>KRAJSKÝ  ÚRAD  PREŠOV</v>
      </c>
      <c r="B62" s="57">
        <v>5273019</v>
      </c>
      <c r="C62" s="52">
        <v>2806149</v>
      </c>
      <c r="D62" s="59">
        <f t="shared" si="0"/>
        <v>53.21712286642624</v>
      </c>
      <c r="E62" s="55">
        <v>3481842</v>
      </c>
      <c r="F62" s="52">
        <v>3912746</v>
      </c>
      <c r="G62" s="58">
        <f t="shared" si="6"/>
        <v>112.37574823900682</v>
      </c>
      <c r="H62" s="52">
        <v>168030</v>
      </c>
      <c r="I62" s="52">
        <v>42007</v>
      </c>
      <c r="J62" s="58">
        <f t="shared" si="7"/>
        <v>24.999702434089148</v>
      </c>
      <c r="K62" s="55">
        <f t="shared" si="1"/>
        <v>8922891</v>
      </c>
      <c r="L62" s="55">
        <f t="shared" si="2"/>
        <v>6760902</v>
      </c>
      <c r="M62" s="67">
        <f t="shared" si="3"/>
        <v>75.77030807616052</v>
      </c>
    </row>
    <row r="63" spans="1:13" ht="12.75">
      <c r="A63" s="34" t="str">
        <f>'[1]Hárok1'!AR66</f>
        <v>KRAJSKÝ  ÚRAD  KOŠICE</v>
      </c>
      <c r="B63" s="57">
        <v>5056295</v>
      </c>
      <c r="C63" s="52">
        <v>2783093</v>
      </c>
      <c r="D63" s="59">
        <f t="shared" si="0"/>
        <v>55.04214053966392</v>
      </c>
      <c r="E63" s="57">
        <v>3690395</v>
      </c>
      <c r="F63" s="52">
        <v>3822606</v>
      </c>
      <c r="G63" s="58">
        <f t="shared" si="6"/>
        <v>103.58257042945267</v>
      </c>
      <c r="H63" s="52">
        <v>149587</v>
      </c>
      <c r="I63" s="52">
        <v>36800</v>
      </c>
      <c r="J63" s="58">
        <f t="shared" si="7"/>
        <v>24.601068274649535</v>
      </c>
      <c r="K63" s="55">
        <f t="shared" si="1"/>
        <v>8896277</v>
      </c>
      <c r="L63" s="55">
        <f t="shared" si="2"/>
        <v>6642499</v>
      </c>
      <c r="M63" s="67">
        <f t="shared" si="3"/>
        <v>74.66605412578767</v>
      </c>
    </row>
    <row r="64" spans="1:13" ht="12.75">
      <c r="A64" s="60" t="str">
        <f>'[1]Hárok1'!AR67</f>
        <v>S P O L U :</v>
      </c>
      <c r="B64" s="60">
        <f>SUM(B15:B63)</f>
        <v>129228808</v>
      </c>
      <c r="C64" s="61">
        <f>SUM(C15:C63)</f>
        <v>95970392</v>
      </c>
      <c r="D64" s="63">
        <f t="shared" si="0"/>
        <v>74.26393037688625</v>
      </c>
      <c r="E64" s="60">
        <f>SUM(E15:E63)</f>
        <v>82881546</v>
      </c>
      <c r="F64" s="61">
        <f>SUM(F15:F63)</f>
        <v>72490324</v>
      </c>
      <c r="G64" s="62">
        <f t="shared" si="6"/>
        <v>87.46256253472879</v>
      </c>
      <c r="H64" s="60">
        <f>SUM(H15:H63)</f>
        <v>12380806</v>
      </c>
      <c r="I64" s="61">
        <f>SUM(I15:I63)</f>
        <v>7217132</v>
      </c>
      <c r="J64" s="62">
        <f t="shared" si="7"/>
        <v>58.292909201549556</v>
      </c>
      <c r="K64" s="60">
        <f t="shared" si="1"/>
        <v>224491160</v>
      </c>
      <c r="L64" s="60">
        <f t="shared" si="2"/>
        <v>175677848</v>
      </c>
      <c r="M64" s="66">
        <f t="shared" si="3"/>
        <v>78.25602041523595</v>
      </c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horizontalDpi="180" verticalDpi="18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MF_SR</dc:creator>
  <cp:keywords/>
  <dc:description/>
  <cp:lastModifiedBy>user</cp:lastModifiedBy>
  <cp:lastPrinted>2002-10-29T12:43:20Z</cp:lastPrinted>
  <dcterms:created xsi:type="dcterms:W3CDTF">2002-10-29T12:18:47Z</dcterms:created>
  <dcterms:modified xsi:type="dcterms:W3CDTF">2002-10-31T09:30:25Z</dcterms:modified>
  <cp:category/>
  <cp:version/>
  <cp:contentType/>
  <cp:contentStatus/>
</cp:coreProperties>
</file>