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<sst xmlns="http://schemas.openxmlformats.org/spreadsheetml/2006/main" count="70" uniqueCount="59">
  <si>
    <t>Príloha č. 1</t>
  </si>
  <si>
    <t>Skutočnosť</t>
  </si>
  <si>
    <t>Rozpočet</t>
  </si>
  <si>
    <t>Rozdiel</t>
  </si>
  <si>
    <t>Č.r.</t>
  </si>
  <si>
    <t>AKTÍVA (v tis.Sk)</t>
  </si>
  <si>
    <t>k 31.12.2001</t>
  </si>
  <si>
    <t>k 31.12.2002</t>
  </si>
  <si>
    <t>k 30.6.2002</t>
  </si>
  <si>
    <t>VI.2002 - rozpočet</t>
  </si>
  <si>
    <t>VI.2002 - XII.2001</t>
  </si>
  <si>
    <t>1.</t>
  </si>
  <si>
    <t>Pokladničné hodnoty</t>
  </si>
  <si>
    <t>2.</t>
  </si>
  <si>
    <t>Účty v bankách</t>
  </si>
  <si>
    <t xml:space="preserve">z toho: </t>
  </si>
  <si>
    <t>- účty v emisnej banke</t>
  </si>
  <si>
    <t>- účty v bankách</t>
  </si>
  <si>
    <t>- termínované vklady v emisnej banke</t>
  </si>
  <si>
    <t>- termínované vklady v bankách</t>
  </si>
  <si>
    <t>3.</t>
  </si>
  <si>
    <t>Pohľadávky z poskyt. úverov bankám (netto)</t>
  </si>
  <si>
    <t>Pohľadávky z poskyt. úverov bankám (brutto)</t>
  </si>
  <si>
    <t xml:space="preserve">- refinančné úvery </t>
  </si>
  <si>
    <t>- eskontné úvery</t>
  </si>
  <si>
    <t>Opravné položky</t>
  </si>
  <si>
    <t>- klasifikované úvery (istina)</t>
  </si>
  <si>
    <t>- klasifikované úvery (úrok)</t>
  </si>
  <si>
    <t>- opravné položky</t>
  </si>
  <si>
    <t>4.</t>
  </si>
  <si>
    <t>Pohľadávky z iných hodnôt</t>
  </si>
  <si>
    <t>5.</t>
  </si>
  <si>
    <t>Pohľadávky z cenných papierov</t>
  </si>
  <si>
    <t>6.</t>
  </si>
  <si>
    <t xml:space="preserve">Pohľadávky z úverov poskyt. klientom (netto) </t>
  </si>
  <si>
    <t xml:space="preserve">Pohľadávky z úverov poskyt. klientom (brutto) </t>
  </si>
  <si>
    <t xml:space="preserve">- na obchod. pohľadávky vývozu klienta </t>
  </si>
  <si>
    <t>- na obchod. záväzky dovozu klienta</t>
  </si>
  <si>
    <t>- na eskontné úvery klientom</t>
  </si>
  <si>
    <t>- ostatné pohľadávky voči klientom</t>
  </si>
  <si>
    <t>7.</t>
  </si>
  <si>
    <t>Pohľadávky z priameho poistenia a zaistenia vývoz. úverov (netto)</t>
  </si>
  <si>
    <t>Pohľadávky z priameho poistenia a zaistenia vývoz. úverov (brutto)</t>
  </si>
  <si>
    <t>8.</t>
  </si>
  <si>
    <t xml:space="preserve">Zúčtovanie so ŠR - nárok na prídel do zverených zdrojov financovania </t>
  </si>
  <si>
    <t>9.</t>
  </si>
  <si>
    <t>Hmotný a nehmotný investičný majetok</t>
  </si>
  <si>
    <t>- HIM spolu</t>
  </si>
  <si>
    <t>- NIM spolu</t>
  </si>
  <si>
    <t>10.</t>
  </si>
  <si>
    <t>Cenné papiere</t>
  </si>
  <si>
    <t xml:space="preserve">- investičné cenné papiere </t>
  </si>
  <si>
    <t>- štátne pokladničné poukážky</t>
  </si>
  <si>
    <t>- ostatné obchodovateľné cenné papiere</t>
  </si>
  <si>
    <t>11.</t>
  </si>
  <si>
    <t>Ostatné aktíva</t>
  </si>
  <si>
    <t>12.</t>
  </si>
  <si>
    <t xml:space="preserve">AKTÍVA  CELKOM </t>
  </si>
  <si>
    <t>Plnenie rozpočtu aktív k 30. 6.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</si>
</sst>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2"/>
      <name val="AT*Switzerland"/>
      <family val="0"/>
    </font>
    <font>
      <sz val="10"/>
      <name val="AT*Switzerland"/>
      <family val="0"/>
    </font>
    <font>
      <b/>
      <sz val="14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Continuous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9" fontId="1" fillId="0" borderId="8" xfId="0" applyNumberFormat="1" applyFont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9;et%20EX%20SR\2002\ROZPO&#268;ET%202002%20-%20mesa&#269;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002"/>
      <sheetName val="P-2002"/>
      <sheetName val="N-V 2002"/>
      <sheetName val="PN-2002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6">
      <selection activeCell="E50" sqref="E50"/>
    </sheetView>
  </sheetViews>
  <sheetFormatPr defaultColWidth="8.796875" defaultRowHeight="15"/>
  <cols>
    <col min="1" max="1" width="3.3984375" style="0" customWidth="1"/>
    <col min="2" max="2" width="32.796875" style="0" customWidth="1"/>
    <col min="3" max="7" width="9.09765625" style="0" customWidth="1"/>
  </cols>
  <sheetData>
    <row r="1" spans="2:7" ht="21.75" customHeight="1">
      <c r="B1" s="1"/>
      <c r="C1" s="2"/>
      <c r="D1" s="1"/>
      <c r="G1" s="2" t="s">
        <v>0</v>
      </c>
    </row>
    <row r="2" spans="1:4" ht="21" customHeight="1">
      <c r="A2" s="3" t="s">
        <v>58</v>
      </c>
      <c r="B2" s="3"/>
      <c r="C2" s="2"/>
      <c r="D2" s="1"/>
    </row>
    <row r="3" spans="1:4" ht="22.5" customHeight="1" thickBot="1">
      <c r="A3" s="4"/>
      <c r="B3" s="4"/>
      <c r="C3" s="5"/>
      <c r="D3" s="5"/>
    </row>
    <row r="4" spans="1:7" ht="18.75" customHeight="1">
      <c r="A4" s="6"/>
      <c r="B4" s="7"/>
      <c r="C4" s="8" t="s">
        <v>1</v>
      </c>
      <c r="D4" s="8" t="s">
        <v>2</v>
      </c>
      <c r="E4" s="8" t="s">
        <v>1</v>
      </c>
      <c r="F4" s="8" t="s">
        <v>3</v>
      </c>
      <c r="G4" s="8" t="s">
        <v>3</v>
      </c>
    </row>
    <row r="5" spans="1:7" ht="26.25" thickBot="1">
      <c r="A5" s="9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12" t="s">
        <v>10</v>
      </c>
    </row>
    <row r="6" spans="1:7" ht="20.25" customHeight="1" thickBot="1">
      <c r="A6" s="13" t="s">
        <v>11</v>
      </c>
      <c r="B6" s="14" t="s">
        <v>12</v>
      </c>
      <c r="C6" s="15">
        <v>93</v>
      </c>
      <c r="D6" s="15">
        <v>240</v>
      </c>
      <c r="E6" s="16">
        <v>252</v>
      </c>
      <c r="F6" s="16">
        <f>E6-D6</f>
        <v>12</v>
      </c>
      <c r="G6" s="16">
        <f>E6-C6</f>
        <v>159</v>
      </c>
    </row>
    <row r="7" spans="1:7" ht="20.25" customHeight="1">
      <c r="A7" s="17" t="s">
        <v>13</v>
      </c>
      <c r="B7" s="18" t="s">
        <v>14</v>
      </c>
      <c r="C7" s="19">
        <f>C9+C10+C11+C12</f>
        <v>1473390</v>
      </c>
      <c r="D7" s="19">
        <f>D9+D10+D11+D12</f>
        <v>1172500</v>
      </c>
      <c r="E7" s="19">
        <f>E9+E10+E11+E12</f>
        <v>1616716</v>
      </c>
      <c r="F7" s="19">
        <f>E7-D7</f>
        <v>444216</v>
      </c>
      <c r="G7" s="19">
        <f>E7-C7</f>
        <v>143326</v>
      </c>
    </row>
    <row r="8" spans="1:7" ht="14.25" customHeight="1">
      <c r="A8" s="20"/>
      <c r="B8" s="21" t="s">
        <v>15</v>
      </c>
      <c r="C8" s="22"/>
      <c r="D8" s="22"/>
      <c r="E8" s="22"/>
      <c r="F8" s="22"/>
      <c r="G8" s="22"/>
    </row>
    <row r="9" spans="1:7" s="26" customFormat="1" ht="15.75" customHeight="1">
      <c r="A9" s="23"/>
      <c r="B9" s="24" t="s">
        <v>16</v>
      </c>
      <c r="C9" s="25">
        <v>332</v>
      </c>
      <c r="D9" s="25">
        <v>500</v>
      </c>
      <c r="E9" s="25">
        <v>104</v>
      </c>
      <c r="F9" s="25">
        <f>E9-D9</f>
        <v>-396</v>
      </c>
      <c r="G9" s="25">
        <f>E9-C9</f>
        <v>-228</v>
      </c>
    </row>
    <row r="10" spans="1:7" ht="15" customHeight="1">
      <c r="A10" s="23"/>
      <c r="B10" s="27" t="s">
        <v>17</v>
      </c>
      <c r="C10" s="25">
        <v>143808</v>
      </c>
      <c r="D10" s="28">
        <v>2000</v>
      </c>
      <c r="E10" s="28">
        <v>10053</v>
      </c>
      <c r="F10" s="28">
        <f>E10-D10</f>
        <v>8053</v>
      </c>
      <c r="G10" s="28">
        <f>E10-C10</f>
        <v>-133755</v>
      </c>
    </row>
    <row r="11" spans="1:7" ht="15" customHeight="1">
      <c r="A11" s="23"/>
      <c r="B11" s="27" t="s">
        <v>18</v>
      </c>
      <c r="C11" s="25">
        <v>0</v>
      </c>
      <c r="D11" s="28">
        <v>0</v>
      </c>
      <c r="E11" s="28">
        <v>0</v>
      </c>
      <c r="F11" s="28">
        <f>E11-D11</f>
        <v>0</v>
      </c>
      <c r="G11" s="28">
        <f>E11-C11</f>
        <v>0</v>
      </c>
    </row>
    <row r="12" spans="1:7" ht="16.5" customHeight="1" thickBot="1">
      <c r="A12" s="23"/>
      <c r="B12" s="21" t="s">
        <v>19</v>
      </c>
      <c r="C12" s="29">
        <v>1329250</v>
      </c>
      <c r="D12" s="30">
        <v>1170000</v>
      </c>
      <c r="E12" s="30">
        <v>1606559</v>
      </c>
      <c r="F12" s="30">
        <f>E12-D12</f>
        <v>436559</v>
      </c>
      <c r="G12" s="30">
        <f>E12-C12</f>
        <v>277309</v>
      </c>
    </row>
    <row r="13" spans="1:7" ht="21" customHeight="1">
      <c r="A13" s="31" t="s">
        <v>20</v>
      </c>
      <c r="B13" s="18" t="s">
        <v>21</v>
      </c>
      <c r="C13" s="19">
        <f>C14+C18</f>
        <v>3215012</v>
      </c>
      <c r="D13" s="19">
        <f>D14+D18</f>
        <v>3609200</v>
      </c>
      <c r="E13" s="19">
        <f>E14+E18</f>
        <v>3237798</v>
      </c>
      <c r="F13" s="19">
        <f>E13-D13</f>
        <v>-371402</v>
      </c>
      <c r="G13" s="19">
        <f>E13-C13</f>
        <v>22786</v>
      </c>
    </row>
    <row r="14" spans="1:7" s="26" customFormat="1" ht="16.5" customHeight="1">
      <c r="A14" s="32"/>
      <c r="B14" s="21" t="s">
        <v>22</v>
      </c>
      <c r="C14" s="30">
        <f>C16+C17</f>
        <v>3215012</v>
      </c>
      <c r="D14" s="30">
        <f>D16+D17</f>
        <v>3650000</v>
      </c>
      <c r="E14" s="30">
        <f>E16+E17</f>
        <v>3237798</v>
      </c>
      <c r="F14" s="30">
        <f>E14-D14</f>
        <v>-412202</v>
      </c>
      <c r="G14" s="30">
        <f>E14-C14</f>
        <v>22786</v>
      </c>
    </row>
    <row r="15" spans="1:7" s="26" customFormat="1" ht="14.25" customHeight="1">
      <c r="A15" s="33"/>
      <c r="B15" s="21" t="s">
        <v>15</v>
      </c>
      <c r="C15" s="30"/>
      <c r="D15" s="30"/>
      <c r="E15" s="30"/>
      <c r="F15" s="30"/>
      <c r="G15" s="30"/>
    </row>
    <row r="16" spans="1:7" ht="15.75" customHeight="1">
      <c r="A16" s="34"/>
      <c r="B16" s="24" t="s">
        <v>23</v>
      </c>
      <c r="C16" s="25">
        <v>3192980</v>
      </c>
      <c r="D16" s="25">
        <v>3650000</v>
      </c>
      <c r="E16" s="25">
        <v>3146520</v>
      </c>
      <c r="F16" s="25">
        <f>E16-D16</f>
        <v>-503480</v>
      </c>
      <c r="G16" s="25">
        <f>E16-C16</f>
        <v>-46460</v>
      </c>
    </row>
    <row r="17" spans="1:7" ht="15.75" customHeight="1">
      <c r="A17" s="34"/>
      <c r="B17" s="21" t="s">
        <v>24</v>
      </c>
      <c r="C17" s="25">
        <v>22032</v>
      </c>
      <c r="D17" s="25">
        <v>0</v>
      </c>
      <c r="E17" s="25">
        <v>91278</v>
      </c>
      <c r="F17" s="25">
        <f>E17-D17</f>
        <v>91278</v>
      </c>
      <c r="G17" s="25">
        <f>E17-C17</f>
        <v>69246</v>
      </c>
    </row>
    <row r="18" spans="1:7" ht="15.75" customHeight="1" thickBot="1">
      <c r="A18" s="34"/>
      <c r="B18" s="27" t="s">
        <v>25</v>
      </c>
      <c r="C18" s="28">
        <v>0</v>
      </c>
      <c r="D18" s="28">
        <v>-40800</v>
      </c>
      <c r="E18" s="28">
        <v>0</v>
      </c>
      <c r="F18" s="28">
        <f>E18-D18</f>
        <v>40800</v>
      </c>
      <c r="G18" s="28">
        <f>E18-C18</f>
        <v>0</v>
      </c>
    </row>
    <row r="19" spans="1:7" ht="15.75" customHeight="1" hidden="1">
      <c r="A19" s="34"/>
      <c r="B19" s="21" t="s">
        <v>26</v>
      </c>
      <c r="C19" s="30" t="e">
        <f>#REF!</f>
        <v>#REF!</v>
      </c>
      <c r="D19" s="30"/>
      <c r="E19" s="30"/>
      <c r="F19" s="30">
        <f>E19-D19</f>
        <v>0</v>
      </c>
      <c r="G19" s="30" t="e">
        <f>E19-C19</f>
        <v>#REF!</v>
      </c>
    </row>
    <row r="20" spans="1:7" ht="18" customHeight="1" hidden="1">
      <c r="A20" s="34"/>
      <c r="B20" s="35" t="s">
        <v>27</v>
      </c>
      <c r="C20" s="36" t="e">
        <f>#REF!</f>
        <v>#REF!</v>
      </c>
      <c r="D20" s="36"/>
      <c r="E20" s="36"/>
      <c r="F20" s="36">
        <f>E20-D20</f>
        <v>0</v>
      </c>
      <c r="G20" s="36" t="e">
        <f>E20-C20</f>
        <v>#REF!</v>
      </c>
    </row>
    <row r="21" spans="1:7" ht="18" customHeight="1" hidden="1">
      <c r="A21" s="37"/>
      <c r="B21" s="38" t="s">
        <v>28</v>
      </c>
      <c r="C21" s="29" t="e">
        <f>#REF!</f>
        <v>#REF!</v>
      </c>
      <c r="D21" s="29"/>
      <c r="E21" s="29"/>
      <c r="F21" s="29">
        <f>E21-D21</f>
        <v>0</v>
      </c>
      <c r="G21" s="29" t="e">
        <f>E21-C21</f>
        <v>#REF!</v>
      </c>
    </row>
    <row r="22" spans="1:7" ht="21" customHeight="1" thickBot="1">
      <c r="A22" s="39" t="s">
        <v>29</v>
      </c>
      <c r="B22" s="40" t="s">
        <v>30</v>
      </c>
      <c r="C22" s="41">
        <v>0</v>
      </c>
      <c r="D22" s="41">
        <v>0</v>
      </c>
      <c r="E22" s="42">
        <v>0</v>
      </c>
      <c r="F22" s="42">
        <f>E22-D22</f>
        <v>0</v>
      </c>
      <c r="G22" s="42">
        <f>E22-C22</f>
        <v>0</v>
      </c>
    </row>
    <row r="23" spans="1:7" ht="21" customHeight="1" thickBot="1">
      <c r="A23" s="13" t="s">
        <v>31</v>
      </c>
      <c r="B23" s="14" t="s">
        <v>32</v>
      </c>
      <c r="C23" s="15">
        <v>0</v>
      </c>
      <c r="D23" s="15">
        <v>0</v>
      </c>
      <c r="E23" s="16">
        <v>0</v>
      </c>
      <c r="F23" s="16">
        <f>E23-D23</f>
        <v>0</v>
      </c>
      <c r="G23" s="16">
        <f>E23-C23</f>
        <v>0</v>
      </c>
    </row>
    <row r="24" spans="1:7" ht="18" customHeight="1">
      <c r="A24" s="17" t="s">
        <v>33</v>
      </c>
      <c r="B24" s="18" t="s">
        <v>34</v>
      </c>
      <c r="C24" s="43">
        <f>C25+C31</f>
        <v>658023</v>
      </c>
      <c r="D24" s="43">
        <f>D25+D31</f>
        <v>656108</v>
      </c>
      <c r="E24" s="43">
        <f>E25+E31</f>
        <v>495395</v>
      </c>
      <c r="F24" s="43">
        <f>E24-D24</f>
        <v>-160713</v>
      </c>
      <c r="G24" s="43">
        <f>E24-C24</f>
        <v>-162628</v>
      </c>
    </row>
    <row r="25" spans="1:7" s="26" customFormat="1" ht="16.5" customHeight="1">
      <c r="A25" s="44"/>
      <c r="B25" s="21" t="s">
        <v>35</v>
      </c>
      <c r="C25" s="45">
        <f>C27+C28+C29+C30</f>
        <v>712347</v>
      </c>
      <c r="D25" s="45">
        <f>D27+D28+D29+D30</f>
        <v>670000</v>
      </c>
      <c r="E25" s="45">
        <f>E27+E28+E29+E30</f>
        <v>552286</v>
      </c>
      <c r="F25" s="45">
        <f>E25-D25</f>
        <v>-117714</v>
      </c>
      <c r="G25" s="45">
        <f>E25-C25</f>
        <v>-160061</v>
      </c>
    </row>
    <row r="26" spans="1:7" ht="15" customHeight="1">
      <c r="A26" s="23"/>
      <c r="B26" s="21" t="s">
        <v>15</v>
      </c>
      <c r="C26" s="30"/>
      <c r="D26" s="30"/>
      <c r="E26" s="30"/>
      <c r="F26" s="30"/>
      <c r="G26" s="30"/>
    </row>
    <row r="27" spans="1:7" ht="16.5" customHeight="1">
      <c r="A27" s="23"/>
      <c r="B27" s="24" t="s">
        <v>36</v>
      </c>
      <c r="C27" s="25">
        <v>75232</v>
      </c>
      <c r="D27" s="25">
        <v>20000</v>
      </c>
      <c r="E27" s="25">
        <v>73999</v>
      </c>
      <c r="F27" s="25">
        <f>E27-D27</f>
        <v>53999</v>
      </c>
      <c r="G27" s="25">
        <f>E27-C27</f>
        <v>-1233</v>
      </c>
    </row>
    <row r="28" spans="1:7" ht="16.5" customHeight="1">
      <c r="A28" s="23"/>
      <c r="B28" s="24" t="s">
        <v>37</v>
      </c>
      <c r="C28" s="25">
        <v>0</v>
      </c>
      <c r="D28" s="25">
        <v>0</v>
      </c>
      <c r="E28" s="46">
        <v>0</v>
      </c>
      <c r="F28" s="46">
        <f>E28-D28</f>
        <v>0</v>
      </c>
      <c r="G28" s="46">
        <f>E28-C28</f>
        <v>0</v>
      </c>
    </row>
    <row r="29" spans="1:7" ht="16.5" customHeight="1">
      <c r="A29" s="33"/>
      <c r="B29" s="27" t="s">
        <v>38</v>
      </c>
      <c r="C29" s="28">
        <v>637115</v>
      </c>
      <c r="D29" s="25">
        <v>650000</v>
      </c>
      <c r="E29" s="46">
        <v>478287</v>
      </c>
      <c r="F29" s="46">
        <f>E29-D29</f>
        <v>-171713</v>
      </c>
      <c r="G29" s="46">
        <f>E29-C29</f>
        <v>-158828</v>
      </c>
    </row>
    <row r="30" spans="1:7" ht="16.5" customHeight="1">
      <c r="A30" s="33"/>
      <c r="B30" s="27" t="s">
        <v>39</v>
      </c>
      <c r="C30" s="28">
        <v>0</v>
      </c>
      <c r="D30" s="25">
        <v>0</v>
      </c>
      <c r="E30" s="46">
        <v>0</v>
      </c>
      <c r="F30" s="46">
        <f>E30-D30</f>
        <v>0</v>
      </c>
      <c r="G30" s="46">
        <f>E30-C30</f>
        <v>0</v>
      </c>
    </row>
    <row r="31" spans="1:7" ht="16.5" customHeight="1" thickBot="1">
      <c r="A31" s="34"/>
      <c r="B31" s="27" t="s">
        <v>25</v>
      </c>
      <c r="C31" s="28">
        <v>-54324</v>
      </c>
      <c r="D31" s="28">
        <v>-13892</v>
      </c>
      <c r="E31" s="47">
        <v>-56891</v>
      </c>
      <c r="F31" s="47">
        <f>E31-D31</f>
        <v>-42999</v>
      </c>
      <c r="G31" s="47">
        <f>E31-C31</f>
        <v>-2567</v>
      </c>
    </row>
    <row r="32" spans="1:7" ht="18.75" customHeight="1" hidden="1">
      <c r="A32" s="34"/>
      <c r="B32" s="21" t="s">
        <v>26</v>
      </c>
      <c r="C32" s="30" t="e">
        <f>#REF!</f>
        <v>#REF!</v>
      </c>
      <c r="D32" s="30"/>
      <c r="E32" s="48"/>
      <c r="F32" s="48">
        <f>E32-D32</f>
        <v>0</v>
      </c>
      <c r="G32" s="48" t="e">
        <f>E32-C32</f>
        <v>#REF!</v>
      </c>
    </row>
    <row r="33" spans="1:7" ht="18.75" customHeight="1" hidden="1">
      <c r="A33" s="34"/>
      <c r="B33" s="35" t="s">
        <v>27</v>
      </c>
      <c r="C33" s="36" t="e">
        <f>#REF!</f>
        <v>#REF!</v>
      </c>
      <c r="D33" s="36"/>
      <c r="E33" s="49"/>
      <c r="F33" s="49">
        <f>E33-D33</f>
        <v>0</v>
      </c>
      <c r="G33" s="49" t="e">
        <f>E33-C33</f>
        <v>#REF!</v>
      </c>
    </row>
    <row r="34" spans="1:7" ht="18.75" customHeight="1" hidden="1">
      <c r="A34" s="37"/>
      <c r="B34" s="38" t="s">
        <v>28</v>
      </c>
      <c r="C34" s="29" t="e">
        <f>#REF!</f>
        <v>#REF!</v>
      </c>
      <c r="D34" s="29"/>
      <c r="E34" s="50"/>
      <c r="F34" s="50">
        <f>E34-D34</f>
        <v>0</v>
      </c>
      <c r="G34" s="50" t="e">
        <f>E34-C34</f>
        <v>#REF!</v>
      </c>
    </row>
    <row r="35" spans="1:7" ht="30" customHeight="1">
      <c r="A35" s="31" t="s">
        <v>40</v>
      </c>
      <c r="B35" s="18" t="s">
        <v>41</v>
      </c>
      <c r="C35" s="19">
        <f>C36+C37</f>
        <v>14789</v>
      </c>
      <c r="D35" s="19">
        <f>D36+D37</f>
        <v>6000</v>
      </c>
      <c r="E35" s="19">
        <f>E36+E37</f>
        <v>10129</v>
      </c>
      <c r="F35" s="19">
        <f>E35-D35</f>
        <v>4129</v>
      </c>
      <c r="G35" s="19">
        <f>E35-C35</f>
        <v>-4660</v>
      </c>
    </row>
    <row r="36" spans="1:7" s="26" customFormat="1" ht="27" customHeight="1">
      <c r="A36" s="32"/>
      <c r="B36" s="24" t="s">
        <v>42</v>
      </c>
      <c r="C36" s="25">
        <f>14789+2031</f>
        <v>16820</v>
      </c>
      <c r="D36" s="25">
        <v>11100</v>
      </c>
      <c r="E36" s="46">
        <v>12074</v>
      </c>
      <c r="F36" s="46">
        <f>E36-D36</f>
        <v>974</v>
      </c>
      <c r="G36" s="46">
        <f>E36-C36</f>
        <v>-4746</v>
      </c>
    </row>
    <row r="37" spans="1:7" s="26" customFormat="1" ht="16.5" customHeight="1" thickBot="1">
      <c r="A37" s="51"/>
      <c r="B37" s="52" t="s">
        <v>25</v>
      </c>
      <c r="C37" s="53">
        <v>-2031</v>
      </c>
      <c r="D37" s="53">
        <v>-5100</v>
      </c>
      <c r="E37" s="54">
        <v>-1945</v>
      </c>
      <c r="F37" s="54">
        <f>E37-D37</f>
        <v>3155</v>
      </c>
      <c r="G37" s="54">
        <f>E37-C37</f>
        <v>86</v>
      </c>
    </row>
    <row r="38" spans="1:7" ht="29.25" customHeight="1" thickBot="1">
      <c r="A38" s="13" t="s">
        <v>43</v>
      </c>
      <c r="B38" s="14" t="s">
        <v>44</v>
      </c>
      <c r="C38" s="55">
        <v>0</v>
      </c>
      <c r="D38" s="55">
        <v>0</v>
      </c>
      <c r="E38" s="56">
        <v>0</v>
      </c>
      <c r="F38" s="56">
        <f>E38-D38</f>
        <v>0</v>
      </c>
      <c r="G38" s="56">
        <f>E38-C38</f>
        <v>0</v>
      </c>
    </row>
    <row r="39" spans="1:7" ht="19.5" customHeight="1">
      <c r="A39" s="31" t="s">
        <v>45</v>
      </c>
      <c r="B39" s="57" t="s">
        <v>46</v>
      </c>
      <c r="C39" s="19">
        <f>C41+C42</f>
        <v>220124</v>
      </c>
      <c r="D39" s="19">
        <f>D41+D42</f>
        <v>233243</v>
      </c>
      <c r="E39" s="19">
        <f>E41+E42</f>
        <v>213114</v>
      </c>
      <c r="F39" s="19">
        <f>E39-D39</f>
        <v>-20129</v>
      </c>
      <c r="G39" s="19">
        <f>E39-C39</f>
        <v>-7010</v>
      </c>
    </row>
    <row r="40" spans="1:7" ht="16.5" customHeight="1">
      <c r="A40" s="33"/>
      <c r="B40" s="58" t="s">
        <v>15</v>
      </c>
      <c r="C40" s="30"/>
      <c r="D40" s="30"/>
      <c r="E40" s="48"/>
      <c r="F40" s="48"/>
      <c r="G40" s="48"/>
    </row>
    <row r="41" spans="1:7" ht="19.5" customHeight="1">
      <c r="A41" s="33"/>
      <c r="B41" s="59" t="s">
        <v>47</v>
      </c>
      <c r="C41" s="25">
        <v>184310</v>
      </c>
      <c r="D41" s="25">
        <v>195609</v>
      </c>
      <c r="E41" s="46">
        <v>187617</v>
      </c>
      <c r="F41" s="46">
        <f>E41-D41</f>
        <v>-7992</v>
      </c>
      <c r="G41" s="46">
        <f>E41-C41</f>
        <v>3307</v>
      </c>
    </row>
    <row r="42" spans="1:7" ht="19.5" customHeight="1" thickBot="1">
      <c r="A42" s="33"/>
      <c r="B42" s="27" t="s">
        <v>48</v>
      </c>
      <c r="C42" s="28">
        <v>35814</v>
      </c>
      <c r="D42" s="28">
        <v>37634</v>
      </c>
      <c r="E42" s="47">
        <v>25497</v>
      </c>
      <c r="F42" s="47">
        <f>E42-D42</f>
        <v>-12137</v>
      </c>
      <c r="G42" s="47">
        <f>E42-C42</f>
        <v>-10317</v>
      </c>
    </row>
    <row r="43" spans="1:7" ht="19.5" customHeight="1">
      <c r="A43" s="31" t="s">
        <v>49</v>
      </c>
      <c r="B43" s="60" t="s">
        <v>50</v>
      </c>
      <c r="C43" s="19">
        <f>C45+C46+C47</f>
        <v>1242907</v>
      </c>
      <c r="D43" s="19">
        <f>D45+D46+D47</f>
        <v>800000</v>
      </c>
      <c r="E43" s="19">
        <f>E45+E46+E47</f>
        <v>1118186</v>
      </c>
      <c r="F43" s="19">
        <f>E43-D43</f>
        <v>318186</v>
      </c>
      <c r="G43" s="19">
        <f>E43-C43</f>
        <v>-124721</v>
      </c>
    </row>
    <row r="44" spans="1:7" ht="17.25" customHeight="1">
      <c r="A44" s="33"/>
      <c r="B44" s="61" t="s">
        <v>15</v>
      </c>
      <c r="C44" s="30"/>
      <c r="D44" s="30"/>
      <c r="E44" s="48"/>
      <c r="F44" s="48"/>
      <c r="G44" s="48"/>
    </row>
    <row r="45" spans="1:7" ht="17.25" customHeight="1">
      <c r="A45" s="33"/>
      <c r="B45" s="61" t="s">
        <v>51</v>
      </c>
      <c r="C45" s="30">
        <v>0</v>
      </c>
      <c r="D45" s="30">
        <v>0</v>
      </c>
      <c r="E45" s="30">
        <v>0</v>
      </c>
      <c r="F45" s="30">
        <f>E45-D45</f>
        <v>0</v>
      </c>
      <c r="G45" s="30">
        <f>E45-C45</f>
        <v>0</v>
      </c>
    </row>
    <row r="46" spans="1:7" ht="17.25" customHeight="1">
      <c r="A46" s="33"/>
      <c r="B46" s="61" t="s">
        <v>52</v>
      </c>
      <c r="C46" s="30">
        <v>699180</v>
      </c>
      <c r="D46" s="30">
        <v>400000</v>
      </c>
      <c r="E46" s="30">
        <v>714569</v>
      </c>
      <c r="F46" s="30">
        <f>E46-D46</f>
        <v>314569</v>
      </c>
      <c r="G46" s="30">
        <f>E46-C46</f>
        <v>15389</v>
      </c>
    </row>
    <row r="47" spans="1:7" ht="18" customHeight="1" thickBot="1">
      <c r="A47" s="33"/>
      <c r="B47" s="61" t="s">
        <v>53</v>
      </c>
      <c r="C47" s="30">
        <v>543727</v>
      </c>
      <c r="D47" s="30">
        <v>400000</v>
      </c>
      <c r="E47" s="30">
        <v>403617</v>
      </c>
      <c r="F47" s="30">
        <f>E47-D47</f>
        <v>3617</v>
      </c>
      <c r="G47" s="30">
        <f>E47-C47</f>
        <v>-140110</v>
      </c>
    </row>
    <row r="48" spans="1:7" ht="16.5" customHeight="1" thickBot="1">
      <c r="A48" s="39" t="s">
        <v>54</v>
      </c>
      <c r="B48" s="40" t="s">
        <v>55</v>
      </c>
      <c r="C48" s="42">
        <v>434208</v>
      </c>
      <c r="D48" s="42">
        <v>132219</v>
      </c>
      <c r="E48" s="42">
        <v>552874</v>
      </c>
      <c r="F48" s="42">
        <f>E48-D48</f>
        <v>420655</v>
      </c>
      <c r="G48" s="42">
        <f>E48-C48</f>
        <v>118666</v>
      </c>
    </row>
    <row r="49" spans="1:7" ht="25.5" customHeight="1" thickBot="1">
      <c r="A49" s="62" t="s">
        <v>56</v>
      </c>
      <c r="B49" s="63" t="s">
        <v>57</v>
      </c>
      <c r="C49" s="64">
        <f>C6+C7+C13+C22+C23+C24+C35+C38+C39+C43+C48</f>
        <v>7258546</v>
      </c>
      <c r="D49" s="64">
        <f>D6+D7+D13+D22+D23+D24+D35+D38+D39+D43+D48</f>
        <v>6609510</v>
      </c>
      <c r="E49" s="64">
        <f>E6+E7+E13+E22+E23+E24+E35+E38+E39+E43+E48</f>
        <v>7244464</v>
      </c>
      <c r="F49" s="64">
        <f>E49-D49</f>
        <v>634954</v>
      </c>
      <c r="G49" s="64">
        <f>E49-C49</f>
        <v>-14082</v>
      </c>
    </row>
  </sheetData>
  <printOptions horizont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cp:lastPrinted>2002-09-18T07:15:35Z</cp:lastPrinted>
  <dcterms:created xsi:type="dcterms:W3CDTF">2002-09-18T07:05:43Z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