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<sst xmlns="http://schemas.openxmlformats.org/spreadsheetml/2006/main" count="33" uniqueCount="32">
  <si>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Príloha č. 4</t>
  </si>
  <si>
    <t>Rozpočet prevádzkových nákladov</t>
  </si>
  <si>
    <t>PREVÁDZKOVÉ NÁKLADY (v tis. Sk)</t>
  </si>
  <si>
    <t>Rozpočet</t>
  </si>
  <si>
    <t>Index</t>
  </si>
  <si>
    <t>1. VŠEOBECNÉ PREVÁDZKOVÉ NÁKLADY</t>
  </si>
  <si>
    <t xml:space="preserve"> z toho :  mimoriadne mzdy</t>
  </si>
  <si>
    <t xml:space="preserve">              ostatné osobné náklady</t>
  </si>
  <si>
    <t>Sociálne náklady</t>
  </si>
  <si>
    <t xml:space="preserve"> zákonné sociálne náklady</t>
  </si>
  <si>
    <t xml:space="preserve"> ostatné sociálne náklady</t>
  </si>
  <si>
    <t>Dane a poplatky</t>
  </si>
  <si>
    <t xml:space="preserve"> daň z nehnuteľností</t>
  </si>
  <si>
    <t xml:space="preserve"> cestná daň</t>
  </si>
  <si>
    <t xml:space="preserve"> poplatky, ostatné dane</t>
  </si>
  <si>
    <t>Nakupované výkony</t>
  </si>
  <si>
    <t>Nakupovaná energia</t>
  </si>
  <si>
    <t xml:space="preserve"> Odpisy hmotného majetku</t>
  </si>
  <si>
    <t xml:space="preserve"> Odpisy nehmotného majetku</t>
  </si>
  <si>
    <t xml:space="preserve">  </t>
  </si>
  <si>
    <t>PREVÁDZKOVÉ NÁKLADY SPOLU</t>
  </si>
  <si>
    <t>na rok 2007</t>
  </si>
  <si>
    <t xml:space="preserve">Náklady na zamestnancov </t>
  </si>
  <si>
    <t>na rok 2006</t>
  </si>
  <si>
    <t>rozp. 2007 / rozp. 2006</t>
  </si>
  <si>
    <t xml:space="preserve"> sociálny fond *</t>
  </si>
  <si>
    <t xml:space="preserve"> mzdové náklady *</t>
  </si>
  <si>
    <t>* od roku 2006 zmena v účtovaní výdavkov záväzkových fondov na ťarchu nákladov</t>
  </si>
  <si>
    <t>Materiálové náklady *</t>
  </si>
  <si>
    <t>Služby nemateriálovej povahy *</t>
  </si>
  <si>
    <t>2. OSTATNÉ PREVÁDZKOVÉ NÁKLADY **</t>
  </si>
  <si>
    <t>** v rozpočte na rok 2006 zahrnutý odpis pohľadávky z úveru v sume 21,1 mil. Sk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</si>
</sst>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0.0%"/>
    <numFmt numFmtId="166" formatCode="0."/>
  </numFmts>
  <fonts count="11">
    <font>
      <sz val="10"/>
      <name val="AT*Switzerland"/>
      <family val="0"/>
    </font>
    <font>
      <sz val="9"/>
      <name val="AT*Switzerland"/>
      <family val="0"/>
    </font>
    <font>
      <sz val="12"/>
      <name val="AT*Switzerland"/>
      <family val="0"/>
    </font>
    <font>
      <b/>
      <sz val="14"/>
      <name val="AT*Switzerland"/>
      <family val="0"/>
    </font>
    <font>
      <b/>
      <sz val="12"/>
      <name val="AT*Switzerland"/>
      <family val="0"/>
    </font>
    <font>
      <b/>
      <sz val="10"/>
      <name val="AT*Switzerland"/>
      <family val="0"/>
    </font>
    <font>
      <b/>
      <sz val="10"/>
      <name val="Arial CE"/>
      <family val="0"/>
    </font>
    <font>
      <b/>
      <sz val="11"/>
      <color indexed="8"/>
      <name val="AT*Switzerland"/>
      <family val="0"/>
    </font>
    <font>
      <b/>
      <sz val="10"/>
      <color indexed="8"/>
      <name val="AT*Switzerland"/>
      <family val="0"/>
    </font>
    <font>
      <sz val="10"/>
      <color indexed="8"/>
      <name val="AT*Switzerland"/>
      <family val="0"/>
    </font>
    <font>
      <b/>
      <sz val="12"/>
      <color indexed="8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5" fillId="2" borderId="1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3" borderId="4" xfId="16" applyFont="1" applyFill="1" applyBorder="1" applyAlignment="1">
      <alignment vertical="center"/>
    </xf>
    <xf numFmtId="164" fontId="7" fillId="3" borderId="4" xfId="16" applyNumberFormat="1" applyFont="1" applyFill="1" applyBorder="1" applyAlignment="1">
      <alignment vertical="center"/>
    </xf>
    <xf numFmtId="165" fontId="7" fillId="3" borderId="4" xfId="1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43" fontId="7" fillId="0" borderId="3" xfId="16" applyFont="1" applyFill="1" applyBorder="1" applyAlignment="1">
      <alignment vertical="center"/>
    </xf>
    <xf numFmtId="164" fontId="7" fillId="0" borderId="3" xfId="16" applyNumberFormat="1" applyFont="1" applyFill="1" applyBorder="1" applyAlignment="1">
      <alignment vertical="center"/>
    </xf>
    <xf numFmtId="165" fontId="7" fillId="0" borderId="3" xfId="16" applyNumberFormat="1" applyFont="1" applyFill="1" applyBorder="1" applyAlignment="1">
      <alignment vertical="center"/>
    </xf>
    <xf numFmtId="43" fontId="8" fillId="3" borderId="5" xfId="16" applyFont="1" applyFill="1" applyBorder="1" applyAlignment="1">
      <alignment vertical="center"/>
    </xf>
    <xf numFmtId="164" fontId="8" fillId="3" borderId="5" xfId="16" applyNumberFormat="1" applyFont="1" applyFill="1" applyBorder="1" applyAlignment="1">
      <alignment vertical="center"/>
    </xf>
    <xf numFmtId="165" fontId="8" fillId="3" borderId="5" xfId="16" applyNumberFormat="1" applyFont="1" applyFill="1" applyBorder="1" applyAlignment="1">
      <alignment vertical="center"/>
    </xf>
    <xf numFmtId="43" fontId="9" fillId="0" borderId="5" xfId="16" applyFont="1" applyFill="1" applyBorder="1" applyAlignment="1">
      <alignment vertical="center"/>
    </xf>
    <xf numFmtId="164" fontId="9" fillId="0" borderId="5" xfId="16" applyNumberFormat="1" applyFont="1" applyFill="1" applyBorder="1" applyAlignment="1">
      <alignment vertical="center"/>
    </xf>
    <xf numFmtId="165" fontId="9" fillId="0" borderId="5" xfId="16" applyNumberFormat="1" applyFont="1" applyFill="1" applyBorder="1" applyAlignment="1">
      <alignment vertical="center"/>
    </xf>
    <xf numFmtId="164" fontId="8" fillId="3" borderId="5" xfId="16" applyNumberFormat="1" applyFont="1" applyFill="1" applyBorder="1" applyAlignment="1">
      <alignment horizontal="right" vertical="center"/>
    </xf>
    <xf numFmtId="165" fontId="8" fillId="3" borderId="5" xfId="16" applyNumberFormat="1" applyFont="1" applyFill="1" applyBorder="1" applyAlignment="1">
      <alignment horizontal="right" vertical="center"/>
    </xf>
    <xf numFmtId="43" fontId="9" fillId="0" borderId="5" xfId="16" applyFont="1" applyFill="1" applyBorder="1" applyAlignment="1">
      <alignment horizontal="left" vertical="center"/>
    </xf>
    <xf numFmtId="164" fontId="9" fillId="0" borderId="5" xfId="16" applyNumberFormat="1" applyFont="1" applyFill="1" applyBorder="1" applyAlignment="1">
      <alignment horizontal="right" vertical="center"/>
    </xf>
    <xf numFmtId="165" fontId="9" fillId="0" borderId="5" xfId="16" applyNumberFormat="1" applyFont="1" applyFill="1" applyBorder="1" applyAlignment="1">
      <alignment horizontal="right" vertical="center"/>
    </xf>
    <xf numFmtId="43" fontId="8" fillId="3" borderId="5" xfId="16" applyFont="1" applyFill="1" applyBorder="1" applyAlignment="1">
      <alignment horizontal="left" vertical="center"/>
    </xf>
    <xf numFmtId="43" fontId="8" fillId="0" borderId="5" xfId="16" applyFont="1" applyFill="1" applyBorder="1" applyAlignment="1">
      <alignment horizontal="left" vertical="center"/>
    </xf>
    <xf numFmtId="164" fontId="8" fillId="0" borderId="5" xfId="16" applyNumberFormat="1" applyFont="1" applyFill="1" applyBorder="1" applyAlignment="1">
      <alignment horizontal="right" vertical="center"/>
    </xf>
    <xf numFmtId="165" fontId="8" fillId="0" borderId="5" xfId="16" applyNumberFormat="1" applyFont="1" applyFill="1" applyBorder="1" applyAlignment="1">
      <alignment horizontal="right" vertical="center"/>
    </xf>
    <xf numFmtId="43" fontId="8" fillId="0" borderId="5" xfId="16" applyFont="1" applyFill="1" applyBorder="1" applyAlignment="1">
      <alignment vertical="center"/>
    </xf>
    <xf numFmtId="164" fontId="9" fillId="0" borderId="5" xfId="16" applyNumberFormat="1" applyFont="1" applyFill="1" applyBorder="1" applyAlignment="1">
      <alignment horizontal="left" vertical="center"/>
    </xf>
    <xf numFmtId="165" fontId="9" fillId="0" borderId="5" xfId="16" applyNumberFormat="1" applyFont="1" applyFill="1" applyBorder="1" applyAlignment="1">
      <alignment horizontal="left" vertical="center"/>
    </xf>
    <xf numFmtId="43" fontId="9" fillId="0" borderId="3" xfId="16" applyFont="1" applyFill="1" applyBorder="1" applyAlignment="1">
      <alignment vertical="center"/>
    </xf>
    <xf numFmtId="164" fontId="9" fillId="0" borderId="3" xfId="16" applyNumberFormat="1" applyFont="1" applyFill="1" applyBorder="1" applyAlignment="1">
      <alignment vertical="center"/>
    </xf>
    <xf numFmtId="165" fontId="9" fillId="0" borderId="3" xfId="16" applyNumberFormat="1" applyFont="1" applyFill="1" applyBorder="1" applyAlignment="1">
      <alignment vertical="center"/>
    </xf>
    <xf numFmtId="43" fontId="9" fillId="0" borderId="2" xfId="16" applyFont="1" applyFill="1" applyBorder="1" applyAlignment="1">
      <alignment vertical="center"/>
    </xf>
    <xf numFmtId="164" fontId="9" fillId="0" borderId="2" xfId="16" applyNumberFormat="1" applyFont="1" applyFill="1" applyBorder="1" applyAlignment="1">
      <alignment vertical="center"/>
    </xf>
    <xf numFmtId="165" fontId="9" fillId="0" borderId="2" xfId="16" applyNumberFormat="1" applyFont="1" applyFill="1" applyBorder="1" applyAlignment="1">
      <alignment vertical="center"/>
    </xf>
    <xf numFmtId="166" fontId="5" fillId="0" borderId="6" xfId="0" applyNumberFormat="1" applyFont="1" applyBorder="1" applyAlignment="1">
      <alignment horizontal="center" vertical="center" wrapText="1"/>
    </xf>
    <xf numFmtId="43" fontId="10" fillId="3" borderId="4" xfId="16" applyFont="1" applyFill="1" applyBorder="1" applyAlignment="1">
      <alignment vertical="center"/>
    </xf>
    <xf numFmtId="164" fontId="10" fillId="3" borderId="4" xfId="16" applyNumberFormat="1" applyFont="1" applyFill="1" applyBorder="1" applyAlignment="1">
      <alignment vertical="center"/>
    </xf>
    <xf numFmtId="165" fontId="10" fillId="3" borderId="4" xfId="16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4.625" style="0" customWidth="1"/>
    <col min="2" max="2" width="48.00390625" style="0" bestFit="1" customWidth="1"/>
    <col min="3" max="5" width="14.875" style="0" customWidth="1"/>
  </cols>
  <sheetData>
    <row r="1" spans="1:5" ht="15.75">
      <c r="A1" s="1"/>
      <c r="B1" s="1"/>
      <c r="C1" s="1"/>
      <c r="E1" s="2" t="s">
        <v>0</v>
      </c>
    </row>
    <row r="2" spans="2:3" ht="35.25" customHeight="1" thickBot="1">
      <c r="B2" s="3" t="s">
        <v>1</v>
      </c>
      <c r="C2" s="3"/>
    </row>
    <row r="3" spans="2:5" ht="12.75">
      <c r="B3" s="45" t="s">
        <v>2</v>
      </c>
      <c r="C3" s="4" t="s">
        <v>3</v>
      </c>
      <c r="D3" s="4" t="s">
        <v>3</v>
      </c>
      <c r="E3" s="4" t="s">
        <v>4</v>
      </c>
    </row>
    <row r="4" spans="2:5" ht="27" customHeight="1" thickBot="1">
      <c r="B4" s="46"/>
      <c r="C4" s="5" t="s">
        <v>23</v>
      </c>
      <c r="D4" s="5" t="s">
        <v>21</v>
      </c>
      <c r="E4" s="6" t="s">
        <v>24</v>
      </c>
    </row>
    <row r="5" spans="1:5" ht="16.5" thickBot="1">
      <c r="A5" s="7"/>
      <c r="B5" s="8"/>
      <c r="C5" s="8"/>
      <c r="D5" s="8"/>
      <c r="E5" s="8"/>
    </row>
    <row r="6" spans="1:5" ht="15" thickBot="1">
      <c r="A6" s="9"/>
      <c r="B6" s="10" t="s">
        <v>5</v>
      </c>
      <c r="C6" s="11">
        <f>C8+C13+C18+C23+C28+C30</f>
        <v>147710</v>
      </c>
      <c r="D6" s="11">
        <f>D8+D13+D18+D23+D28+D30</f>
        <v>162582</v>
      </c>
      <c r="E6" s="12">
        <f>D6/C6</f>
        <v>1.1006837722564484</v>
      </c>
    </row>
    <row r="7" spans="1:5" ht="14.25">
      <c r="A7" s="13"/>
      <c r="B7" s="14"/>
      <c r="C7" s="15"/>
      <c r="D7" s="15"/>
      <c r="E7" s="16"/>
    </row>
    <row r="8" spans="1:5" ht="12.75">
      <c r="A8" s="9"/>
      <c r="B8" s="17" t="s">
        <v>22</v>
      </c>
      <c r="C8" s="18">
        <f>C9</f>
        <v>48000</v>
      </c>
      <c r="D8" s="18">
        <f>D9</f>
        <v>60000</v>
      </c>
      <c r="E8" s="19">
        <f>D8/C8</f>
        <v>1.25</v>
      </c>
    </row>
    <row r="9" spans="2:5" ht="12.75">
      <c r="B9" s="20" t="s">
        <v>26</v>
      </c>
      <c r="C9" s="21">
        <v>48000</v>
      </c>
      <c r="D9" s="21">
        <v>60000</v>
      </c>
      <c r="E9" s="22">
        <f>D9/C9</f>
        <v>1.25</v>
      </c>
    </row>
    <row r="10" spans="2:5" ht="12.75">
      <c r="B10" s="20" t="s">
        <v>6</v>
      </c>
      <c r="C10" s="21">
        <v>7300</v>
      </c>
      <c r="D10" s="21">
        <v>6600</v>
      </c>
      <c r="E10" s="22">
        <f>D10/C10</f>
        <v>0.9041095890410958</v>
      </c>
    </row>
    <row r="11" spans="2:5" ht="12.75">
      <c r="B11" s="20" t="s">
        <v>7</v>
      </c>
      <c r="C11" s="21">
        <v>200</v>
      </c>
      <c r="D11" s="21">
        <v>100</v>
      </c>
      <c r="E11" s="22">
        <f>D11/C11</f>
        <v>0.5</v>
      </c>
    </row>
    <row r="12" spans="1:5" ht="12.75">
      <c r="A12" s="9"/>
      <c r="B12" s="20"/>
      <c r="C12" s="21"/>
      <c r="D12" s="21"/>
      <c r="E12" s="22"/>
    </row>
    <row r="13" spans="2:5" ht="12.75">
      <c r="B13" s="17" t="s">
        <v>8</v>
      </c>
      <c r="C13" s="18">
        <f>C14+C15+C16</f>
        <v>14800</v>
      </c>
      <c r="D13" s="18">
        <f>D14+D15+D16</f>
        <v>16300</v>
      </c>
      <c r="E13" s="19">
        <f>D13/C13</f>
        <v>1.1013513513513513</v>
      </c>
    </row>
    <row r="14" spans="2:5" ht="12.75">
      <c r="B14" s="20" t="s">
        <v>9</v>
      </c>
      <c r="C14" s="21">
        <v>13000</v>
      </c>
      <c r="D14" s="21">
        <v>13600</v>
      </c>
      <c r="E14" s="22">
        <f>D14/C14</f>
        <v>1.0461538461538462</v>
      </c>
    </row>
    <row r="15" spans="2:5" ht="12.75">
      <c r="B15" s="20" t="s">
        <v>10</v>
      </c>
      <c r="C15" s="21">
        <v>1200</v>
      </c>
      <c r="D15" s="21">
        <v>1300</v>
      </c>
      <c r="E15" s="22">
        <f>D15/C15</f>
        <v>1.0833333333333333</v>
      </c>
    </row>
    <row r="16" spans="2:5" ht="12.75">
      <c r="B16" s="20" t="s">
        <v>25</v>
      </c>
      <c r="C16" s="21">
        <v>600</v>
      </c>
      <c r="D16" s="21">
        <v>1400</v>
      </c>
      <c r="E16" s="22">
        <f>D16/C16</f>
        <v>2.3333333333333335</v>
      </c>
    </row>
    <row r="17" spans="1:5" ht="12.75">
      <c r="A17" s="9"/>
      <c r="B17" s="20"/>
      <c r="C17" s="21"/>
      <c r="D17" s="21"/>
      <c r="E17" s="22"/>
    </row>
    <row r="18" spans="2:5" ht="12.75">
      <c r="B18" s="17" t="s">
        <v>11</v>
      </c>
      <c r="C18" s="23">
        <f>C19+C20+C21</f>
        <v>1230</v>
      </c>
      <c r="D18" s="23">
        <f>D19+D20+D21</f>
        <v>1202</v>
      </c>
      <c r="E18" s="24">
        <f>D18/C18</f>
        <v>0.9772357723577236</v>
      </c>
    </row>
    <row r="19" spans="2:5" ht="12.75">
      <c r="B19" s="25" t="s">
        <v>12</v>
      </c>
      <c r="C19" s="26">
        <v>176</v>
      </c>
      <c r="D19" s="26">
        <v>162</v>
      </c>
      <c r="E19" s="27">
        <f>D19/C19</f>
        <v>0.9204545454545454</v>
      </c>
    </row>
    <row r="20" spans="2:5" ht="12.75">
      <c r="B20" s="25" t="s">
        <v>13</v>
      </c>
      <c r="C20" s="26">
        <v>54</v>
      </c>
      <c r="D20" s="26">
        <v>40</v>
      </c>
      <c r="E20" s="27">
        <f>D20/C20</f>
        <v>0.7407407407407407</v>
      </c>
    </row>
    <row r="21" spans="2:5" ht="12.75">
      <c r="B21" s="25" t="s">
        <v>14</v>
      </c>
      <c r="C21" s="26">
        <v>1000</v>
      </c>
      <c r="D21" s="26">
        <v>1000</v>
      </c>
      <c r="E21" s="27">
        <f>D21/C21</f>
        <v>1</v>
      </c>
    </row>
    <row r="22" spans="1:5" ht="12.75">
      <c r="A22" s="9"/>
      <c r="B22" s="25"/>
      <c r="C22" s="26"/>
      <c r="D22" s="26"/>
      <c r="E22" s="27"/>
    </row>
    <row r="23" spans="1:5" ht="12.75">
      <c r="A23" s="9"/>
      <c r="B23" s="28" t="s">
        <v>15</v>
      </c>
      <c r="C23" s="23">
        <f>C24+C25+C26</f>
        <v>53365</v>
      </c>
      <c r="D23" s="23">
        <f>D24+D25+D26</f>
        <v>53275</v>
      </c>
      <c r="E23" s="24">
        <f>D23/C23</f>
        <v>0.9983135013585683</v>
      </c>
    </row>
    <row r="24" spans="2:5" ht="12.75">
      <c r="B24" s="29" t="s">
        <v>28</v>
      </c>
      <c r="C24" s="30">
        <v>5430</v>
      </c>
      <c r="D24" s="30">
        <v>5170</v>
      </c>
      <c r="E24" s="31">
        <f>D24/C24</f>
        <v>0.9521178637200737</v>
      </c>
    </row>
    <row r="25" spans="2:5" ht="12.75">
      <c r="B25" s="32" t="s">
        <v>16</v>
      </c>
      <c r="C25" s="30">
        <v>2375</v>
      </c>
      <c r="D25" s="30">
        <v>2410</v>
      </c>
      <c r="E25" s="31">
        <f>D25/C25</f>
        <v>1.0147368421052632</v>
      </c>
    </row>
    <row r="26" spans="2:5" ht="12.75">
      <c r="B26" s="32" t="s">
        <v>29</v>
      </c>
      <c r="C26" s="30">
        <v>45560</v>
      </c>
      <c r="D26" s="30">
        <v>45695</v>
      </c>
      <c r="E26" s="31">
        <f>D26/C26</f>
        <v>1.002963125548727</v>
      </c>
    </row>
    <row r="27" spans="2:5" ht="12.75">
      <c r="B27" s="20"/>
      <c r="C27" s="21"/>
      <c r="D27" s="21"/>
      <c r="E27" s="22"/>
    </row>
    <row r="28" spans="2:5" ht="12.75">
      <c r="B28" s="28" t="s">
        <v>17</v>
      </c>
      <c r="C28" s="23">
        <v>20465</v>
      </c>
      <c r="D28" s="23">
        <v>18035</v>
      </c>
      <c r="E28" s="24">
        <f>D28/C28</f>
        <v>0.8812606889811874</v>
      </c>
    </row>
    <row r="29" spans="2:5" ht="12.75">
      <c r="B29" s="25"/>
      <c r="C29" s="33"/>
      <c r="D29" s="33"/>
      <c r="E29" s="34"/>
    </row>
    <row r="30" spans="2:5" ht="12.75">
      <c r="B30" s="28" t="s">
        <v>18</v>
      </c>
      <c r="C30" s="23">
        <v>9850</v>
      </c>
      <c r="D30" s="23">
        <v>13770</v>
      </c>
      <c r="E30" s="24">
        <f>D30/C30</f>
        <v>1.3979695431472081</v>
      </c>
    </row>
    <row r="31" spans="2:5" ht="13.5" thickBot="1">
      <c r="B31" s="35"/>
      <c r="C31" s="36"/>
      <c r="D31" s="36"/>
      <c r="E31" s="37"/>
    </row>
    <row r="32" spans="2:5" ht="15" thickBot="1">
      <c r="B32" s="10" t="s">
        <v>30</v>
      </c>
      <c r="C32" s="11">
        <v>26875</v>
      </c>
      <c r="D32" s="11">
        <v>5715</v>
      </c>
      <c r="E32" s="12">
        <f>D32/C32</f>
        <v>0.21265116279069768</v>
      </c>
    </row>
    <row r="33" spans="1:5" ht="13.5" thickBot="1">
      <c r="A33" s="41"/>
      <c r="B33" s="38" t="s">
        <v>19</v>
      </c>
      <c r="C33" s="39"/>
      <c r="D33" s="39"/>
      <c r="E33" s="40"/>
    </row>
    <row r="34" spans="2:5" ht="16.5" thickBot="1">
      <c r="B34" s="42" t="s">
        <v>20</v>
      </c>
      <c r="C34" s="43">
        <f>C6+C32</f>
        <v>174585</v>
      </c>
      <c r="D34" s="43">
        <f>D6+D32</f>
        <v>168297</v>
      </c>
      <c r="E34" s="44">
        <f>D34/C34</f>
        <v>0.9639831600652977</v>
      </c>
    </row>
    <row r="36" ht="12.75">
      <c r="B36" t="s">
        <v>27</v>
      </c>
    </row>
    <row r="37" ht="12.75">
      <c r="B37" t="s">
        <v>31</v>
      </c>
    </row>
  </sheetData>
  <mergeCells count="1">
    <mergeCell ref="B3:B4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exim</dc:creator>
  <cp:keywords/>
  <dc:description/>
  <cp:lastModifiedBy>exim</cp:lastModifiedBy>
  <cp:lastPrinted>2006-08-10T05:59:51Z</cp:lastPrinted>
  <dcterms:created xsi:type="dcterms:W3CDTF">2006-07-27T13:37:14Z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