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288" activeTab="0"/>
  </bookViews>
  <sheets>
    <sheet name="Úvod-V" sheetId="1" r:id="rId1"/>
    <sheet name="Výsl.tis.Sk" sheetId="2" r:id="rId2"/>
  </sheets>
  <definedNames>
    <definedName name="_xlnm.Print_Area" localSheetId="1">'Výsl.tis.Sk'!$A$1:$G$84</definedName>
  </definedNames>
  <calcPr fullCalcOnLoad="1"/>
</workbook>
</file>

<file path=xl/sharedStrings.xml><?xml version="1.0" encoding="utf-8"?>
<sst xmlns="http://schemas.openxmlformats.org/spreadsheetml/2006/main" count="285" uniqueCount="203">
  <si>
    <t>Ministerstvo financií Slovenskej republiky</t>
  </si>
  <si>
    <t>a</t>
  </si>
  <si>
    <t>(v tis. Sk)</t>
  </si>
  <si>
    <t>x</t>
  </si>
  <si>
    <t>b</t>
  </si>
  <si>
    <t>Rok</t>
  </si>
  <si>
    <t>IČO</t>
  </si>
  <si>
    <t xml:space="preserve">     opravné</t>
  </si>
  <si>
    <t xml:space="preserve">     dodatočné</t>
  </si>
  <si>
    <t xml:space="preserve">     opakované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</si>
  <si>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</si>
  <si>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</si>
  <si>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</si>
  <si>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</si>
  <si>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</si>
  <si>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</si>
  <si>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Smerové číslo</t>
  </si>
  <si>
    <t>Telefón</t>
  </si>
  <si>
    <t>Číslo faxu</t>
  </si>
  <si>
    <t>Odoslané dňa:</t>
  </si>
  <si>
    <t>Podpis:</t>
  </si>
  <si>
    <t>za účtovníctvo:</t>
  </si>
  <si>
    <t>účtovnej jednotky:</t>
  </si>
  <si>
    <t>Ozna-</t>
  </si>
  <si>
    <t>čenie</t>
  </si>
  <si>
    <t>Č.r.</t>
  </si>
  <si>
    <t>Predchádz.</t>
  </si>
  <si>
    <t>c</t>
  </si>
  <si>
    <t>1.1.</t>
  </si>
  <si>
    <t>1.2.</t>
  </si>
  <si>
    <t>1.3.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</si>
  <si>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</si>
  <si>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</si>
  <si>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</si>
  <si>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</si>
  <si>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</si>
  <si>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</si>
  <si>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</si>
  <si>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</si>
  <si>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</si>
  <si>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4.</t>
  </si>
  <si>
    <t>4.1.</t>
  </si>
  <si>
    <t>4.2.</t>
  </si>
  <si>
    <t>4.3.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</si>
  <si>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</si>
  <si>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</si>
  <si>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</si>
  <si>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</si>
  <si>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</si>
  <si>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</si>
  <si>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</si>
  <si>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</si>
  <si>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</si>
  <si>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</si>
  <si>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8.</t>
  </si>
  <si>
    <t>Bežnom</t>
  </si>
  <si>
    <t>1.4.</t>
  </si>
  <si>
    <t>3.3.</t>
  </si>
  <si>
    <t>3.4.</t>
  </si>
  <si>
    <t>3.5.</t>
  </si>
  <si>
    <t>3.6.</t>
  </si>
  <si>
    <t>4.4.</t>
  </si>
  <si>
    <t>Skutočnosť v  účtov. období</t>
  </si>
  <si>
    <t>1.</t>
  </si>
  <si>
    <t>Výsledovka Úč EB 2-01</t>
  </si>
  <si>
    <t>NÁKLADOVÁ (VÝNOSOVÁ) POLOŽKA</t>
  </si>
  <si>
    <t>Náklady</t>
  </si>
  <si>
    <t>1.5.</t>
  </si>
  <si>
    <t>1.6.</t>
  </si>
  <si>
    <t>1.7.</t>
  </si>
  <si>
    <t>1.5.1.</t>
  </si>
  <si>
    <t>2.6.</t>
  </si>
  <si>
    <t>2.7.</t>
  </si>
  <si>
    <t>4.5.</t>
  </si>
  <si>
    <t>Náklady na finančný prenájom (finančný leasing) (613)</t>
  </si>
  <si>
    <t>Náklady na emitované dlhopisy (614)</t>
  </si>
  <si>
    <t>Náklady na operácie s cennými papiermi (615)</t>
  </si>
  <si>
    <t>Náklady z predaja cenných papierov (615A)</t>
  </si>
  <si>
    <t>Náklady na devízové operácie (616)</t>
  </si>
  <si>
    <t>Náklady na ostatné operácie (617)</t>
  </si>
  <si>
    <t>Obstarávacie náklady na poistné zmluvy (621)</t>
  </si>
  <si>
    <t>Náklady na poistné plnenia súvisiace s poistením vývozných úverov (622)</t>
  </si>
  <si>
    <t xml:space="preserve">Náklady na poistné plnenia súvisiace s poistením vývozných úverov </t>
  </si>
  <si>
    <t>postúpené zaisťovateľom (623)</t>
  </si>
  <si>
    <t>Poistné prémie a zľavy (624)</t>
  </si>
  <si>
    <t>Poistné prémie a zľavy postúpené zaisťovateľom (625)</t>
  </si>
  <si>
    <t>Náklady na poradenstvo vo veciach poisťovania (626)</t>
  </si>
  <si>
    <t>Ostatné náklady súvisiace s poistením a zaistením (629)</t>
  </si>
  <si>
    <t>Náklady na zamestnancov (641)</t>
  </si>
  <si>
    <t>Sociálne náklady (642)</t>
  </si>
  <si>
    <t>Dane a poplatky (645)</t>
  </si>
  <si>
    <t>Nakupované výkony (646)</t>
  </si>
  <si>
    <t>Odpisy hmotného investičného majetku (647)</t>
  </si>
  <si>
    <t>Odpisy nehmotného investičného majetku (648)</t>
  </si>
  <si>
    <t>Iné prevádzkové náklady (667)</t>
  </si>
  <si>
    <t>Daň z príjmu z bežnej činnosti - splatná (681)</t>
  </si>
  <si>
    <t>Daň z príjmu z mimoriadnej činnosti - splatná (683)</t>
  </si>
  <si>
    <t>Kontrolné číslo (r.1 až r.46)</t>
  </si>
  <si>
    <t>Výnosy</t>
  </si>
  <si>
    <t>Výnosy z finančného prenájmu (finančného leasingu)(713)</t>
  </si>
  <si>
    <t>Výnosy z operácií s cennými papiermi (715)</t>
  </si>
  <si>
    <t xml:space="preserve">Výnosy z devízových operácií (716) </t>
  </si>
  <si>
    <t>Výnosy z ostatných operácií (717)</t>
  </si>
  <si>
    <t>Výnosy z poskytovania služieb súvisiacich s poisťovacou činnosťou (721)</t>
  </si>
  <si>
    <t>postúpené zaisťovateľom (723)</t>
  </si>
  <si>
    <t>Výnosy z poradenstva vo veciach poisťovania (726)</t>
  </si>
  <si>
    <t>Ostatné výnosy súvisiace s poistením a zaistením (729)</t>
  </si>
  <si>
    <t>Iné prevádzkové výnosy (767)</t>
  </si>
  <si>
    <t>E</t>
  </si>
  <si>
    <t>p</t>
  </si>
  <si>
    <t>o</t>
  </si>
  <si>
    <t>r</t>
  </si>
  <si>
    <t>t</t>
  </si>
  <si>
    <t>n</t>
  </si>
  <si>
    <t>m</t>
  </si>
  <si>
    <t>á</t>
  </si>
  <si>
    <t>k</t>
  </si>
  <si>
    <t>S</t>
  </si>
  <si>
    <t>l</t>
  </si>
  <si>
    <t>v</t>
  </si>
  <si>
    <t>e</t>
  </si>
  <si>
    <t>s</t>
  </si>
  <si>
    <t>j</t>
  </si>
  <si>
    <t>u</t>
  </si>
  <si>
    <t>i</t>
  </si>
  <si>
    <t>y</t>
  </si>
  <si>
    <t>g</t>
  </si>
  <si>
    <t>B</t>
  </si>
  <si>
    <t>Mesiac</t>
  </si>
  <si>
    <t xml:space="preserve"> </t>
  </si>
  <si>
    <t>G</t>
  </si>
  <si>
    <t>ö</t>
  </si>
  <si>
    <r>
      <t xml:space="preserve">Náklady spojené s poisťovacou činnosťou </t>
    </r>
    <r>
      <rPr>
        <sz val="9"/>
        <rFont val="AT*Switzerland"/>
        <family val="0"/>
      </rPr>
      <t>(r.11 až r.17)</t>
    </r>
  </si>
  <si>
    <r>
      <t>Všeobecné prevádzkové náklady</t>
    </r>
    <r>
      <rPr>
        <sz val="9"/>
        <rFont val="AT*Switzerland"/>
        <family val="0"/>
      </rPr>
      <t xml:space="preserve"> (r.19 až r.24)</t>
    </r>
  </si>
  <si>
    <r>
      <t>Výnosy z finančných činností</t>
    </r>
    <r>
      <rPr>
        <sz val="9"/>
        <rFont val="AT*Switzerland"/>
        <family val="0"/>
      </rPr>
      <t xml:space="preserve"> (r.48 až r.53)</t>
    </r>
  </si>
  <si>
    <r>
      <t>Výnosy spojené s poisťovacou činnosťou</t>
    </r>
    <r>
      <rPr>
        <sz val="9"/>
        <rFont val="AT*Switzerland"/>
        <family val="0"/>
      </rPr>
      <t xml:space="preserve"> (r.55 až r.60)</t>
    </r>
  </si>
  <si>
    <r>
      <t xml:space="preserve">Náklady na finančné činnosti </t>
    </r>
    <r>
      <rPr>
        <sz val="9"/>
        <rFont val="AT*Switzerland"/>
        <family val="0"/>
      </rPr>
      <t>(r.2 až r.9 okrem r.7)</t>
    </r>
  </si>
  <si>
    <r>
      <t>Tvorba rezerv a opravných položiek</t>
    </r>
    <r>
      <rPr>
        <sz val="9"/>
        <rFont val="AT*Switzerland"/>
        <family val="0"/>
      </rPr>
      <t xml:space="preserve"> (r.26 až r.28)</t>
    </r>
  </si>
  <si>
    <t>Tvorba opravných položiek (651)</t>
  </si>
  <si>
    <r>
      <t>Ostatné prevádzkové náklady</t>
    </r>
    <r>
      <rPr>
        <sz val="9"/>
        <rFont val="AT*Switzerland"/>
        <family val="0"/>
      </rPr>
      <t xml:space="preserve"> (r.30 až r.34)</t>
    </r>
  </si>
  <si>
    <t>Odpis pohľadávok voči bankám  (661)</t>
  </si>
  <si>
    <t>Odpis pohľadávok voči klientom a ostatným dlžníkom (662)</t>
  </si>
  <si>
    <t>Náklady na prevod ostatného investičného majetku (666)</t>
  </si>
  <si>
    <r>
      <t xml:space="preserve">Daň z príjmu z bežnej činnosti </t>
    </r>
    <r>
      <rPr>
        <sz val="9"/>
        <rFont val="AT*Switzerland"/>
        <family val="0"/>
      </rPr>
      <t xml:space="preserve"> (r.36 + r.37)</t>
    </r>
  </si>
  <si>
    <r>
      <t>Mimoriadne náklady</t>
    </r>
    <r>
      <rPr>
        <sz val="9"/>
        <rFont val="AT*Switzerland"/>
        <family val="0"/>
      </rPr>
      <t xml:space="preserve"> (671)</t>
    </r>
  </si>
  <si>
    <t>Daň z príjmu z bežnej činnosti - odložená (682)</t>
  </si>
  <si>
    <r>
      <t>Daň z príjmu z mimoriadnej činnosti</t>
    </r>
    <r>
      <rPr>
        <sz val="9"/>
        <rFont val="AT*Switzerland"/>
        <family val="0"/>
      </rPr>
      <t xml:space="preserve">  (r.40 + r.41)</t>
    </r>
  </si>
  <si>
    <t>Daň z príjmu z mimoriadnej činnosti - odložená (684)</t>
  </si>
  <si>
    <t>9.</t>
  </si>
  <si>
    <r>
      <t>Dodatočné odvody dane z príjmu</t>
    </r>
    <r>
      <rPr>
        <sz val="9"/>
        <rFont val="AT*Switzerland"/>
        <family val="0"/>
      </rPr>
      <t xml:space="preserve"> (685)</t>
    </r>
  </si>
  <si>
    <t>10.</t>
  </si>
  <si>
    <r>
      <t>Hospodársky výsledok</t>
    </r>
    <r>
      <rPr>
        <sz val="9"/>
        <rFont val="AT*Switzerland"/>
        <family val="0"/>
      </rPr>
      <t xml:space="preserve">  (r.44 + r.45)</t>
    </r>
  </si>
  <si>
    <t>X</t>
  </si>
  <si>
    <r>
      <t xml:space="preserve">Náklady celkom </t>
    </r>
    <r>
      <rPr>
        <sz val="9"/>
        <rFont val="AT*Switzerland"/>
        <family val="0"/>
      </rPr>
      <t>(r.1 + r.10 + r.18 + r.25 + r.29 + r.35 + r.38 + r.39 + r.42)</t>
    </r>
  </si>
  <si>
    <t>8.1.</t>
  </si>
  <si>
    <t>8.2.</t>
  </si>
  <si>
    <t>10.1.</t>
  </si>
  <si>
    <t>10.2.</t>
  </si>
  <si>
    <r>
      <t>Mimoriadne výnosy</t>
    </r>
    <r>
      <rPr>
        <sz val="9"/>
        <rFont val="AT*Switzerland"/>
        <family val="0"/>
      </rPr>
      <t xml:space="preserve"> (771)</t>
    </r>
  </si>
  <si>
    <t>Výnosy z operácií s klientmi (712)</t>
  </si>
  <si>
    <t>Predpísané hrubé poistné súvisiace s poisťovaním vývozných úverov (722)</t>
  </si>
  <si>
    <t xml:space="preserve">Predpísané hrubé poistné súvisiace s poisťovaním vývozných úverov </t>
  </si>
  <si>
    <t>Provízie od zaisťovateľov (724)</t>
  </si>
  <si>
    <r>
      <t xml:space="preserve">Použitie rezerv a opravných položiek </t>
    </r>
    <r>
      <rPr>
        <sz val="9"/>
        <rFont val="AT*Switzerland"/>
        <family val="0"/>
      </rPr>
      <t>(r.62 až r.64)</t>
    </r>
  </si>
  <si>
    <t>Použitie opravných položiek  (751)</t>
  </si>
  <si>
    <t>Použitie zákonných rezerv  (752)</t>
  </si>
  <si>
    <t>Použitie ostatných rezerv  (753)</t>
  </si>
  <si>
    <r>
      <t xml:space="preserve">Ostatné prevádzkové výnosy </t>
    </r>
    <r>
      <rPr>
        <sz val="9"/>
        <rFont val="AT*Switzerland"/>
        <family val="0"/>
      </rPr>
      <t>(r.66 až r.70)</t>
    </r>
  </si>
  <si>
    <t>Výnosy z odpísaných pohľadávok voči bankám  (761)</t>
  </si>
  <si>
    <t>Výnosy z odpísaných pohľadávok voči klientom a ostatným dlžníkom (762)</t>
  </si>
  <si>
    <t>Výnosy z prevodu investičných cenných papierov a vkladov (765)</t>
  </si>
  <si>
    <t>Výnosy z prevodu ostatného investičného majetku (766)</t>
  </si>
  <si>
    <t>X.</t>
  </si>
  <si>
    <r>
      <t>Výnosy celkom</t>
    </r>
    <r>
      <rPr>
        <sz val="9"/>
        <rFont val="AT*Switzerland"/>
        <family val="0"/>
      </rPr>
      <t xml:space="preserve"> (r.47 + r.54 + r.61 + r.65 + r.71)</t>
    </r>
  </si>
  <si>
    <t>Kontrolné číslo (r.47 až r. 72)</t>
  </si>
  <si>
    <t>Náklady na pokladničné a bankové operácie (611)</t>
  </si>
  <si>
    <t>Náklady na operácie s klientmi (612)</t>
  </si>
  <si>
    <t>Tvorba zákonných rezerv (652)</t>
  </si>
  <si>
    <t>Tvorba ostatných rezerv (653)</t>
  </si>
  <si>
    <t>Náklady na prevod investičných cenných papierov a vkladov (665)</t>
  </si>
  <si>
    <t>Výnosy z pokladničných a bankových operácií (711)</t>
  </si>
  <si>
    <t>Hospodársky výsledok z bežnej činnosti po zdanení  (+/-583A)</t>
  </si>
  <si>
    <t>Hospodársky výsledok z mimoriadnej činnosti po zdanení  (+/-583A)</t>
  </si>
  <si>
    <t>Zamestnanec zodpovedný</t>
  </si>
  <si>
    <t>za výkaz:</t>
  </si>
  <si>
    <t xml:space="preserve">Zamestnanec zodpovedný </t>
  </si>
  <si>
    <t>Podpis štatutárneho orgánu</t>
  </si>
  <si>
    <t>Odtlačok pečiatky:</t>
  </si>
  <si>
    <t>Telefón:59398   klapka:606</t>
  </si>
  <si>
    <t>Druh podania výkazu:  riadne</t>
  </si>
  <si>
    <t xml:space="preserve"> -</t>
  </si>
  <si>
    <t>Schválené pod č. 22 000/2000-92</t>
  </si>
  <si>
    <t>EXIMBANKY SR</t>
  </si>
  <si>
    <t>VÝKAZ ZISKOV A STRÁT</t>
  </si>
  <si>
    <t xml:space="preserve">    EXIMBANKA doručí závierku</t>
  </si>
  <si>
    <t>2x MF SR</t>
  </si>
  <si>
    <t>2x daňovému úradu súčasne</t>
  </si>
  <si>
    <t>s daňovým priznaním za daň z príjmov</t>
  </si>
  <si>
    <t>v termíne do 31.3. nasledujúceho roka</t>
  </si>
  <si>
    <t>doc.RNDr.Ing. Ľudomír Šlahor, CSc., v.r.</t>
  </si>
  <si>
    <t>Ing. Michal Borguľa, v.r.</t>
  </si>
  <si>
    <t>Ing. Želmíra Príkazská, v.r.</t>
  </si>
  <si>
    <t>Ing. Milota Kocmundová, v.r.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</si>
</sst>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Sk &quot;\ #,##0;&quot;Sk &quot;\ \-#,##0"/>
    <numFmt numFmtId="165" formatCode="&quot;Sk &quot;\ #,##0;[Red]&quot;Sk &quot;\ \-#,##0"/>
    <numFmt numFmtId="166" formatCode="&quot;Sk &quot;\ #,##0.00;&quot;Sk &quot;\ \-#,##0.00"/>
    <numFmt numFmtId="167" formatCode="&quot;Sk &quot;\ #,##0.00;[Red]&quot;Sk &quot;\ \-#,##0.00"/>
    <numFmt numFmtId="168" formatCode="_ &quot;Sk &quot;\ * #,##0_ ;_ &quot;Sk &quot;\ * \-#,##0_ ;_ &quot;Sk &quot;\ * &quot;-&quot;_ ;_ @_ "/>
    <numFmt numFmtId="169" formatCode="_ * #,##0_ ;_ * \-#,##0_ ;_ * &quot;-&quot;_ ;_ @_ "/>
    <numFmt numFmtId="170" formatCode="_ &quot;Sk &quot;\ * #,##0.00_ ;_ &quot;Sk &quot;\ * \-#,##0.00_ ;_ &quot;Sk &quot;\ * &quot;-&quot;??_ ;_ @_ "/>
    <numFmt numFmtId="171" formatCode="_ * #,##0.00_ ;_ * \-#,##0.00_ ;_ * &quot;-&quot;??_ ;_ @_ "/>
  </numFmts>
  <fonts count="1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0"/>
      <name val="AT*Switzerland"/>
      <family val="0"/>
    </font>
    <font>
      <b/>
      <sz val="10"/>
      <name val="AT*Switzerland"/>
      <family val="0"/>
    </font>
    <font>
      <sz val="8"/>
      <name val="AT*Switzerland"/>
      <family val="0"/>
    </font>
    <font>
      <sz val="9"/>
      <name val="AT*Switzerland"/>
      <family val="0"/>
    </font>
    <font>
      <sz val="7"/>
      <name val="AT*Switzerland"/>
      <family val="0"/>
    </font>
    <font>
      <b/>
      <sz val="9"/>
      <name val="AT*Switzerland"/>
      <family val="0"/>
    </font>
    <font>
      <sz val="16"/>
      <name val="Arial CE"/>
      <family val="2"/>
    </font>
    <font>
      <b/>
      <sz val="8"/>
      <name val="Arial CE"/>
      <family val="2"/>
    </font>
    <font>
      <b/>
      <sz val="8"/>
      <name val="AT*Switzerland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" fontId="11" fillId="0" borderId="1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right" vertical="top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53"/>
  <sheetViews>
    <sheetView tabSelected="1" view="pageBreakPreview" zoomScale="60" workbookViewId="0" topLeftCell="A1">
      <selection activeCell="AS39" sqref="AS39"/>
    </sheetView>
  </sheetViews>
  <sheetFormatPr defaultColWidth="9.00390625" defaultRowHeight="12.75"/>
  <cols>
    <col min="1" max="5" width="1.625" style="0" customWidth="1"/>
    <col min="6" max="8" width="1.875" style="0" customWidth="1"/>
    <col min="9" max="9" width="1.625" style="0" customWidth="1"/>
    <col min="10" max="17" width="1.875" style="0" customWidth="1"/>
    <col min="18" max="20" width="1.625" style="0" customWidth="1"/>
    <col min="21" max="21" width="3.125" style="0" customWidth="1"/>
    <col min="22" max="23" width="1.625" style="0" customWidth="1"/>
    <col min="24" max="28" width="1.875" style="0" customWidth="1"/>
    <col min="29" max="29" width="1.625" style="0" customWidth="1"/>
    <col min="30" max="35" width="1.875" style="0" customWidth="1"/>
    <col min="36" max="36" width="1.625" style="0" customWidth="1"/>
    <col min="37" max="37" width="1.875" style="0" customWidth="1"/>
    <col min="38" max="38" width="1.625" style="0" customWidth="1"/>
    <col min="39" max="39" width="2.00390625" style="0" customWidth="1"/>
    <col min="40" max="40" width="1.875" style="0" customWidth="1"/>
    <col min="41" max="41" width="2.00390625" style="0" customWidth="1"/>
    <col min="42" max="42" width="1.875" style="0" customWidth="1"/>
    <col min="43" max="45" width="2.125" style="0" customWidth="1"/>
  </cols>
  <sheetData>
    <row r="2" spans="1:45" ht="12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AI2" s="66" t="s">
        <v>64</v>
      </c>
      <c r="AJ2" s="67"/>
      <c r="AK2" s="67"/>
      <c r="AL2" s="67"/>
      <c r="AM2" s="67"/>
      <c r="AN2" s="67"/>
      <c r="AO2" s="67"/>
      <c r="AP2" s="67"/>
      <c r="AQ2" s="67"/>
      <c r="AR2" s="67"/>
      <c r="AS2" s="68"/>
    </row>
    <row r="3" spans="1:19" ht="12.75">
      <c r="A3" s="65" t="s">
        <v>191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8" spans="13:34" ht="12.75" customHeight="1">
      <c r="M8" s="71" t="s">
        <v>193</v>
      </c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</row>
    <row r="9" spans="13:34" ht="12.75" customHeight="1"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</row>
    <row r="10" spans="10:37" ht="12.75" customHeight="1">
      <c r="J10" s="71" t="s">
        <v>192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</row>
    <row r="11" spans="10:37" ht="12.75" customHeight="1"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</row>
    <row r="12" spans="21:27" ht="12.75">
      <c r="U12" s="70" t="s">
        <v>2</v>
      </c>
      <c r="V12" s="70"/>
      <c r="W12" s="70"/>
      <c r="X12" s="70"/>
      <c r="Y12" s="70"/>
      <c r="Z12" s="70"/>
      <c r="AA12" s="70"/>
    </row>
    <row r="15" spans="1:20" ht="12.75">
      <c r="A15" s="65" t="s">
        <v>194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2:20" ht="12.75">
      <c r="B16" s="65" t="s">
        <v>195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2:20" ht="12.75">
      <c r="B17" s="65" t="s">
        <v>196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</row>
    <row r="18" spans="2:17" ht="12.75">
      <c r="B18" s="47" t="s">
        <v>197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2:44" ht="12.75">
      <c r="B19" s="47" t="s">
        <v>198</v>
      </c>
      <c r="AC19" s="65" t="s">
        <v>5</v>
      </c>
      <c r="AD19" s="65"/>
      <c r="AE19" s="65"/>
      <c r="AF19" s="1"/>
      <c r="AG19" s="12">
        <v>2</v>
      </c>
      <c r="AH19" s="12">
        <v>0</v>
      </c>
      <c r="AI19" s="12">
        <v>0</v>
      </c>
      <c r="AJ19" s="12">
        <v>1</v>
      </c>
      <c r="AK19" s="1"/>
      <c r="AL19" s="65" t="s">
        <v>128</v>
      </c>
      <c r="AM19" s="65"/>
      <c r="AN19" s="65"/>
      <c r="AO19" s="63"/>
      <c r="AP19" s="3"/>
      <c r="AQ19" s="12">
        <v>1</v>
      </c>
      <c r="AR19" s="12">
        <v>2</v>
      </c>
    </row>
    <row r="20" spans="29:44" ht="12.75"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29:44" ht="12.75">
      <c r="AC21" s="65" t="s">
        <v>6</v>
      </c>
      <c r="AD21" s="65"/>
      <c r="AE21" s="65"/>
      <c r="AF21" s="1"/>
      <c r="AG21" s="12">
        <v>3</v>
      </c>
      <c r="AH21" s="12">
        <v>5</v>
      </c>
      <c r="AI21" s="12">
        <v>7</v>
      </c>
      <c r="AJ21" s="12">
        <v>2</v>
      </c>
      <c r="AK21" s="12">
        <v>2</v>
      </c>
      <c r="AL21" s="12">
        <v>9</v>
      </c>
      <c r="AM21" s="12">
        <v>5</v>
      </c>
      <c r="AN21" s="12">
        <v>9</v>
      </c>
      <c r="AO21" s="1"/>
      <c r="AP21" s="1"/>
      <c r="AQ21" s="1"/>
      <c r="AR21" s="1"/>
    </row>
    <row r="22" spans="29:44" ht="12.75"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29:44" ht="12.75">
      <c r="AC23" s="65" t="s">
        <v>189</v>
      </c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3"/>
      <c r="AR23" s="2" t="s">
        <v>3</v>
      </c>
    </row>
    <row r="24" spans="29:44" ht="12.75">
      <c r="AC24" s="1"/>
      <c r="AD24" s="1"/>
      <c r="AE24" s="1"/>
      <c r="AF24" s="1"/>
      <c r="AG24" s="1"/>
      <c r="AH24" s="1"/>
      <c r="AI24" s="1"/>
      <c r="AJ24" s="65" t="s">
        <v>7</v>
      </c>
      <c r="AK24" s="65"/>
      <c r="AL24" s="65"/>
      <c r="AM24" s="65"/>
      <c r="AN24" s="65"/>
      <c r="AO24" s="65"/>
      <c r="AP24" s="65"/>
      <c r="AQ24" s="3"/>
      <c r="AR24" s="2"/>
    </row>
    <row r="25" spans="29:44" ht="12.75">
      <c r="AC25" s="1"/>
      <c r="AD25" s="1"/>
      <c r="AE25" s="1"/>
      <c r="AF25" s="1"/>
      <c r="AG25" s="1"/>
      <c r="AH25" s="1"/>
      <c r="AI25" s="1"/>
      <c r="AJ25" s="65" t="s">
        <v>8</v>
      </c>
      <c r="AK25" s="65"/>
      <c r="AL25" s="65"/>
      <c r="AM25" s="65"/>
      <c r="AN25" s="65"/>
      <c r="AO25" s="65"/>
      <c r="AP25" s="65"/>
      <c r="AQ25" s="3"/>
      <c r="AR25" s="2"/>
    </row>
    <row r="26" spans="29:44" ht="12.75">
      <c r="AC26" s="1"/>
      <c r="AD26" s="1"/>
      <c r="AE26" s="1"/>
      <c r="AF26" s="1"/>
      <c r="AG26" s="1"/>
      <c r="AH26" s="1"/>
      <c r="AI26" s="1"/>
      <c r="AJ26" s="65" t="s">
        <v>9</v>
      </c>
      <c r="AK26" s="65"/>
      <c r="AL26" s="65"/>
      <c r="AM26" s="65"/>
      <c r="AN26" s="65"/>
      <c r="AO26" s="65"/>
      <c r="AP26" s="65"/>
      <c r="AQ26" s="3"/>
      <c r="AR26" s="2"/>
    </row>
    <row r="27" spans="1:19" ht="12.75">
      <c r="A27" s="65" t="s">
        <v>10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9" spans="1:45" ht="12.75">
      <c r="A29" s="14" t="s">
        <v>108</v>
      </c>
      <c r="B29" s="14" t="s">
        <v>3</v>
      </c>
      <c r="C29" s="14" t="s">
        <v>109</v>
      </c>
      <c r="D29" s="14" t="s">
        <v>110</v>
      </c>
      <c r="E29" s="14" t="s">
        <v>111</v>
      </c>
      <c r="F29" s="14" t="s">
        <v>112</v>
      </c>
      <c r="G29" s="14" t="s">
        <v>113</v>
      </c>
      <c r="H29" s="14" t="s">
        <v>110</v>
      </c>
      <c r="I29" s="14" t="s">
        <v>190</v>
      </c>
      <c r="J29" s="14" t="s">
        <v>124</v>
      </c>
      <c r="K29" s="14" t="s">
        <v>114</v>
      </c>
      <c r="L29" s="14" t="s">
        <v>109</v>
      </c>
      <c r="M29" s="14" t="s">
        <v>110</v>
      </c>
      <c r="N29" s="14" t="s">
        <v>111</v>
      </c>
      <c r="O29" s="14" t="s">
        <v>112</v>
      </c>
      <c r="P29" s="14" t="s">
        <v>113</v>
      </c>
      <c r="Q29" s="14" t="s">
        <v>115</v>
      </c>
      <c r="R29" s="14"/>
      <c r="S29" s="14" t="s">
        <v>4</v>
      </c>
      <c r="T29" s="14" t="s">
        <v>1</v>
      </c>
      <c r="U29" s="14" t="s">
        <v>113</v>
      </c>
      <c r="V29" s="14" t="s">
        <v>116</v>
      </c>
      <c r="W29" s="14" t="s">
        <v>1</v>
      </c>
      <c r="X29" s="14"/>
      <c r="Y29" s="14" t="s">
        <v>117</v>
      </c>
      <c r="Z29" s="14" t="s">
        <v>118</v>
      </c>
      <c r="AA29" s="14" t="s">
        <v>110</v>
      </c>
      <c r="AB29" s="14" t="s">
        <v>119</v>
      </c>
      <c r="AC29" s="14" t="s">
        <v>120</v>
      </c>
      <c r="AD29" s="14" t="s">
        <v>113</v>
      </c>
      <c r="AE29" s="14" t="s">
        <v>121</v>
      </c>
      <c r="AF29" s="14" t="s">
        <v>116</v>
      </c>
      <c r="AG29" s="14" t="s">
        <v>120</v>
      </c>
      <c r="AH29" s="14" t="s">
        <v>122</v>
      </c>
      <c r="AI29" s="14" t="s">
        <v>129</v>
      </c>
      <c r="AJ29" s="14" t="s">
        <v>111</v>
      </c>
      <c r="AK29" s="14" t="s">
        <v>120</v>
      </c>
      <c r="AL29" s="14" t="s">
        <v>109</v>
      </c>
      <c r="AM29" s="14" t="s">
        <v>123</v>
      </c>
      <c r="AN29" s="14" t="s">
        <v>4</v>
      </c>
      <c r="AO29" s="14" t="s">
        <v>118</v>
      </c>
      <c r="AP29" s="14" t="s">
        <v>124</v>
      </c>
      <c r="AQ29" s="14" t="s">
        <v>116</v>
      </c>
      <c r="AR29" s="14" t="s">
        <v>125</v>
      </c>
      <c r="AS29" s="12"/>
    </row>
    <row r="30" spans="1:4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2.75">
      <c r="A31" s="65" t="s">
        <v>11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2.75">
      <c r="A33" s="65" t="s">
        <v>12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2.75">
      <c r="A35" s="2"/>
      <c r="B35" s="2"/>
      <c r="C35" s="2"/>
      <c r="D35" s="2"/>
      <c r="E35" s="2"/>
      <c r="F35" s="2"/>
      <c r="G35" s="15"/>
      <c r="H35" s="6"/>
      <c r="I35" s="16" t="s">
        <v>130</v>
      </c>
      <c r="J35" s="14" t="s">
        <v>111</v>
      </c>
      <c r="K35" s="14" t="s">
        <v>131</v>
      </c>
      <c r="L35" s="14" t="s">
        <v>121</v>
      </c>
      <c r="M35" s="14" t="s">
        <v>121</v>
      </c>
      <c r="N35" s="14" t="s">
        <v>118</v>
      </c>
      <c r="O35" s="14" t="s">
        <v>124</v>
      </c>
      <c r="P35" s="14" t="s">
        <v>113</v>
      </c>
      <c r="Q35" s="14" t="s">
        <v>126</v>
      </c>
      <c r="R35" s="14" t="s">
        <v>110</v>
      </c>
      <c r="S35" s="14" t="s">
        <v>119</v>
      </c>
      <c r="T35" s="14" t="s">
        <v>115</v>
      </c>
      <c r="U35" s="14"/>
      <c r="V35" s="14">
        <v>1</v>
      </c>
      <c r="W35" s="14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2.75">
      <c r="A37" s="65" t="s">
        <v>13</v>
      </c>
      <c r="B37" s="65"/>
      <c r="C37" s="65"/>
      <c r="D37" s="65"/>
      <c r="E37" s="65"/>
      <c r="F37" s="1"/>
      <c r="G37" s="1"/>
      <c r="H37" s="1"/>
      <c r="I37" s="65" t="s">
        <v>14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2.75">
      <c r="A39" s="14">
        <v>8</v>
      </c>
      <c r="B39" s="14">
        <v>1</v>
      </c>
      <c r="C39" s="14">
        <v>3</v>
      </c>
      <c r="D39" s="14"/>
      <c r="E39" s="14">
        <v>5</v>
      </c>
      <c r="F39" s="14">
        <v>0</v>
      </c>
      <c r="G39" s="17"/>
      <c r="H39" s="18"/>
      <c r="I39" s="14" t="s">
        <v>127</v>
      </c>
      <c r="J39" s="14" t="s">
        <v>111</v>
      </c>
      <c r="K39" s="14" t="s">
        <v>1</v>
      </c>
      <c r="L39" s="14" t="s">
        <v>112</v>
      </c>
      <c r="M39" s="14" t="s">
        <v>124</v>
      </c>
      <c r="N39" s="14" t="s">
        <v>121</v>
      </c>
      <c r="O39" s="14" t="s">
        <v>118</v>
      </c>
      <c r="P39" s="14" t="s">
        <v>1</v>
      </c>
      <c r="Q39" s="14" t="s">
        <v>119</v>
      </c>
      <c r="R39" s="14" t="s">
        <v>1</v>
      </c>
      <c r="S39" s="14"/>
      <c r="T39" s="14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2.75">
      <c r="A41" s="65" t="s">
        <v>15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2.75">
      <c r="A43" s="60" t="s">
        <v>16</v>
      </c>
      <c r="B43" s="60"/>
      <c r="C43" s="60"/>
      <c r="D43" s="60"/>
      <c r="E43" s="60"/>
      <c r="F43" s="60"/>
      <c r="G43" s="60"/>
      <c r="H43" s="63"/>
      <c r="I43" s="60" t="s">
        <v>17</v>
      </c>
      <c r="J43" s="60"/>
      <c r="K43" s="60"/>
      <c r="L43" s="60"/>
      <c r="M43" s="60"/>
      <c r="N43" s="60"/>
      <c r="O43" s="60"/>
      <c r="P43" s="60"/>
      <c r="Q43" s="1"/>
      <c r="R43" s="1"/>
      <c r="S43" s="1"/>
      <c r="T43" s="1"/>
      <c r="U43" s="1"/>
      <c r="V43" s="1"/>
      <c r="W43" s="1"/>
      <c r="X43" s="60" t="s">
        <v>18</v>
      </c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2.75">
      <c r="A44" s="2"/>
      <c r="B44" s="14"/>
      <c r="C44" s="14"/>
      <c r="D44" s="14"/>
      <c r="E44" s="14"/>
      <c r="F44" s="14">
        <v>0</v>
      </c>
      <c r="G44" s="17">
        <v>2</v>
      </c>
      <c r="H44" s="18"/>
      <c r="I44" s="14">
        <v>5</v>
      </c>
      <c r="J44" s="14">
        <v>9</v>
      </c>
      <c r="K44" s="14">
        <v>3</v>
      </c>
      <c r="L44" s="14">
        <v>9</v>
      </c>
      <c r="M44" s="14">
        <v>8</v>
      </c>
      <c r="N44" s="14">
        <v>1</v>
      </c>
      <c r="O44" s="14">
        <v>1</v>
      </c>
      <c r="P44" s="14">
        <v>0</v>
      </c>
      <c r="Q44" s="14"/>
      <c r="R44" s="14"/>
      <c r="S44" s="14"/>
      <c r="T44" s="14"/>
      <c r="U44" s="14"/>
      <c r="V44" s="17"/>
      <c r="W44" s="18"/>
      <c r="X44" s="14">
        <v>5</v>
      </c>
      <c r="Y44" s="14">
        <v>2</v>
      </c>
      <c r="Z44" s="14">
        <v>9</v>
      </c>
      <c r="AA44" s="14">
        <v>3</v>
      </c>
      <c r="AB44" s="14">
        <v>1</v>
      </c>
      <c r="AC44" s="14">
        <v>6</v>
      </c>
      <c r="AD44" s="14">
        <v>2</v>
      </c>
      <c r="AE44" s="14">
        <v>4</v>
      </c>
      <c r="AF44" s="14"/>
      <c r="AG44" s="14"/>
      <c r="AH44" s="14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9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>
      <c r="A48" s="73" t="s">
        <v>19</v>
      </c>
      <c r="B48" s="48"/>
      <c r="C48" s="48"/>
      <c r="D48" s="48"/>
      <c r="E48" s="48"/>
      <c r="F48" s="48"/>
      <c r="G48" s="48"/>
      <c r="H48" s="49" t="s">
        <v>186</v>
      </c>
      <c r="I48" s="50"/>
      <c r="J48" s="50"/>
      <c r="K48" s="50"/>
      <c r="L48" s="50"/>
      <c r="M48" s="50"/>
      <c r="N48" s="50"/>
      <c r="O48" s="50"/>
      <c r="P48" s="51"/>
      <c r="Q48" s="51"/>
      <c r="R48" s="51"/>
      <c r="S48" s="51"/>
      <c r="T48" s="51"/>
      <c r="U48" s="52"/>
      <c r="V48" s="13" t="s">
        <v>185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5"/>
      <c r="AI48" s="49" t="s">
        <v>183</v>
      </c>
      <c r="AJ48" s="50"/>
      <c r="AK48" s="50"/>
      <c r="AL48" s="50"/>
      <c r="AM48" s="50"/>
      <c r="AN48" s="50"/>
      <c r="AO48" s="50"/>
      <c r="AP48" s="50"/>
      <c r="AQ48" s="50"/>
      <c r="AR48" s="51"/>
      <c r="AS48" s="52"/>
    </row>
    <row r="49" spans="1:45" ht="12.75">
      <c r="A49" s="6"/>
      <c r="B49" s="3"/>
      <c r="C49" s="3"/>
      <c r="D49" s="3"/>
      <c r="E49" s="3"/>
      <c r="F49" s="3"/>
      <c r="G49" s="3"/>
      <c r="H49" s="62" t="s">
        <v>22</v>
      </c>
      <c r="I49" s="63"/>
      <c r="J49" s="63"/>
      <c r="K49" s="63"/>
      <c r="L49" s="63"/>
      <c r="M49" s="63"/>
      <c r="N49" s="63"/>
      <c r="O49" s="63"/>
      <c r="P49" s="63"/>
      <c r="Q49" s="3"/>
      <c r="R49" s="3"/>
      <c r="S49" s="3"/>
      <c r="T49" s="3"/>
      <c r="U49" s="7"/>
      <c r="V49" s="6" t="s">
        <v>21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7"/>
      <c r="AI49" s="62" t="s">
        <v>184</v>
      </c>
      <c r="AJ49" s="63"/>
      <c r="AK49" s="63"/>
      <c r="AL49" s="63"/>
      <c r="AM49" s="63"/>
      <c r="AN49" s="63"/>
      <c r="AO49" s="63"/>
      <c r="AP49" s="63"/>
      <c r="AQ49" s="63"/>
      <c r="AR49" s="3"/>
      <c r="AS49" s="7"/>
    </row>
    <row r="50" spans="1:45" ht="12.75">
      <c r="A50" s="6"/>
      <c r="B50" s="53">
        <v>37343</v>
      </c>
      <c r="C50" s="53"/>
      <c r="D50" s="53"/>
      <c r="E50" s="53"/>
      <c r="F50" s="53"/>
      <c r="G50" s="53"/>
      <c r="H50" s="62" t="s">
        <v>199</v>
      </c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6" t="s">
        <v>201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7"/>
      <c r="AI50" s="62" t="s">
        <v>202</v>
      </c>
      <c r="AJ50" s="63"/>
      <c r="AK50" s="63"/>
      <c r="AL50" s="63"/>
      <c r="AM50" s="63"/>
      <c r="AN50" s="63"/>
      <c r="AO50" s="63"/>
      <c r="AP50" s="63"/>
      <c r="AQ50" s="63"/>
      <c r="AR50" s="63"/>
      <c r="AS50" s="64"/>
    </row>
    <row r="51" spans="1:45" ht="12.75">
      <c r="A51" s="6"/>
      <c r="B51" s="3"/>
      <c r="C51" s="3"/>
      <c r="D51" s="3"/>
      <c r="E51" s="3"/>
      <c r="F51" s="3"/>
      <c r="G51" s="3"/>
      <c r="H51" s="44"/>
      <c r="N51" s="47"/>
      <c r="O51" s="47"/>
      <c r="P51" s="47"/>
      <c r="Q51" s="47"/>
      <c r="V51" s="6" t="s">
        <v>20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7"/>
      <c r="AI51" s="62" t="s">
        <v>20</v>
      </c>
      <c r="AJ51" s="63"/>
      <c r="AK51" s="63"/>
      <c r="AL51" s="63"/>
      <c r="AM51" s="63"/>
      <c r="AN51" s="63"/>
      <c r="AO51" s="63"/>
      <c r="AP51" s="3"/>
      <c r="AQ51" s="3"/>
      <c r="AR51" s="3"/>
      <c r="AS51" s="7"/>
    </row>
    <row r="52" spans="1:45" ht="12.75">
      <c r="A52" s="6"/>
      <c r="B52" s="3"/>
      <c r="C52" s="3"/>
      <c r="D52" s="3"/>
      <c r="E52" s="3"/>
      <c r="F52" s="3"/>
      <c r="G52" s="3"/>
      <c r="H52" s="45" t="s">
        <v>200</v>
      </c>
      <c r="I52" s="46"/>
      <c r="J52" s="47"/>
      <c r="K52" s="47"/>
      <c r="L52" s="47"/>
      <c r="M52" s="47"/>
      <c r="R52" s="3"/>
      <c r="S52" s="3"/>
      <c r="T52" s="3"/>
      <c r="U52" s="7"/>
      <c r="V52" s="6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7"/>
      <c r="AI52" s="6"/>
      <c r="AJ52" s="3"/>
      <c r="AK52" s="3"/>
      <c r="AL52" s="3"/>
      <c r="AM52" s="3"/>
      <c r="AN52" s="3"/>
      <c r="AO52" s="3"/>
      <c r="AP52" s="3"/>
      <c r="AQ52" s="3"/>
      <c r="AR52" s="3"/>
      <c r="AS52" s="7"/>
    </row>
    <row r="53" spans="1:45" ht="12.75">
      <c r="A53" s="8"/>
      <c r="B53" s="9"/>
      <c r="C53" s="9"/>
      <c r="D53" s="9"/>
      <c r="E53" s="9"/>
      <c r="F53" s="9"/>
      <c r="G53" s="9"/>
      <c r="H53" s="8" t="s">
        <v>187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0"/>
      <c r="V53" s="56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8"/>
      <c r="AI53" s="59" t="s">
        <v>188</v>
      </c>
      <c r="AJ53" s="60"/>
      <c r="AK53" s="60"/>
      <c r="AL53" s="60"/>
      <c r="AM53" s="60"/>
      <c r="AN53" s="60"/>
      <c r="AO53" s="60"/>
      <c r="AP53" s="60"/>
      <c r="AQ53" s="60"/>
      <c r="AR53" s="60"/>
      <c r="AS53" s="61"/>
    </row>
  </sheetData>
  <mergeCells count="36">
    <mergeCell ref="AI49:AQ49"/>
    <mergeCell ref="H49:P49"/>
    <mergeCell ref="H50:U50"/>
    <mergeCell ref="A48:G48"/>
    <mergeCell ref="H48:U48"/>
    <mergeCell ref="AI48:AS48"/>
    <mergeCell ref="B50:G50"/>
    <mergeCell ref="A41:P41"/>
    <mergeCell ref="A43:H43"/>
    <mergeCell ref="I43:P43"/>
    <mergeCell ref="X43:AI43"/>
    <mergeCell ref="AJ25:AP25"/>
    <mergeCell ref="AJ26:AP26"/>
    <mergeCell ref="A37:E37"/>
    <mergeCell ref="A33:S33"/>
    <mergeCell ref="I37:X37"/>
    <mergeCell ref="AL19:AO19"/>
    <mergeCell ref="AC21:AE21"/>
    <mergeCell ref="AC23:AP23"/>
    <mergeCell ref="AJ24:AP24"/>
    <mergeCell ref="AC19:AE19"/>
    <mergeCell ref="AI2:AS2"/>
    <mergeCell ref="A3:S3"/>
    <mergeCell ref="U12:AA12"/>
    <mergeCell ref="A2:S2"/>
    <mergeCell ref="J10:AK11"/>
    <mergeCell ref="M8:AH9"/>
    <mergeCell ref="A15:T15"/>
    <mergeCell ref="B16:T16"/>
    <mergeCell ref="B17:T17"/>
    <mergeCell ref="A31:S31"/>
    <mergeCell ref="A27:S27"/>
    <mergeCell ref="V53:AH53"/>
    <mergeCell ref="AI53:AS53"/>
    <mergeCell ref="AI50:AS50"/>
    <mergeCell ref="AI51:AO5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="60" workbookViewId="0" topLeftCell="A19">
      <selection activeCell="F51" sqref="F51"/>
    </sheetView>
  </sheetViews>
  <sheetFormatPr defaultColWidth="9.00390625" defaultRowHeight="17.25" customHeight="1"/>
  <cols>
    <col min="1" max="1" width="4.375" style="22" customWidth="1"/>
    <col min="2" max="3" width="8.875" style="22" customWidth="1"/>
    <col min="4" max="4" width="40.125" style="22" customWidth="1"/>
    <col min="5" max="5" width="3.50390625" style="22" customWidth="1"/>
    <col min="6" max="7" width="11.00390625" style="22" customWidth="1"/>
    <col min="8" max="8" width="8.875" style="22" customWidth="1"/>
    <col min="9" max="9" width="8.50390625" style="22" customWidth="1"/>
    <col min="10" max="16384" width="8.875" style="22" customWidth="1"/>
  </cols>
  <sheetData>
    <row r="1" spans="1:7" ht="17.25" customHeight="1">
      <c r="A1" s="20" t="s">
        <v>23</v>
      </c>
      <c r="B1" s="81" t="s">
        <v>65</v>
      </c>
      <c r="C1" s="82"/>
      <c r="D1" s="83"/>
      <c r="E1" s="87" t="s">
        <v>25</v>
      </c>
      <c r="F1" s="88" t="s">
        <v>62</v>
      </c>
      <c r="G1" s="89"/>
    </row>
    <row r="2" spans="1:7" ht="17.25" customHeight="1">
      <c r="A2" s="23" t="s">
        <v>24</v>
      </c>
      <c r="B2" s="84"/>
      <c r="C2" s="85"/>
      <c r="D2" s="86"/>
      <c r="E2" s="87"/>
      <c r="F2" s="24" t="s">
        <v>55</v>
      </c>
      <c r="G2" s="24" t="s">
        <v>26</v>
      </c>
    </row>
    <row r="3" spans="1:7" ht="17.25" customHeight="1">
      <c r="A3" s="25" t="s">
        <v>1</v>
      </c>
      <c r="B3" s="87" t="s">
        <v>4</v>
      </c>
      <c r="C3" s="87"/>
      <c r="D3" s="87"/>
      <c r="E3" s="21" t="s">
        <v>27</v>
      </c>
      <c r="F3" s="21">
        <v>1</v>
      </c>
      <c r="G3" s="21">
        <v>2</v>
      </c>
    </row>
    <row r="4" spans="1:7" ht="17.25" customHeight="1">
      <c r="A4" s="21" t="s">
        <v>3</v>
      </c>
      <c r="B4" s="80" t="s">
        <v>66</v>
      </c>
      <c r="C4" s="80"/>
      <c r="D4" s="80"/>
      <c r="E4" s="21" t="s">
        <v>3</v>
      </c>
      <c r="F4" s="21" t="s">
        <v>3</v>
      </c>
      <c r="G4" s="21" t="s">
        <v>3</v>
      </c>
    </row>
    <row r="5" spans="1:7" ht="17.25" customHeight="1">
      <c r="A5" s="37" t="s">
        <v>63</v>
      </c>
      <c r="B5" s="54" t="s">
        <v>136</v>
      </c>
      <c r="C5" s="54"/>
      <c r="D5" s="54"/>
      <c r="E5" s="38">
        <v>1</v>
      </c>
      <c r="F5" s="27">
        <f>SUM(F6+F7+F8+F9+F10+F12+F13)</f>
        <v>20951</v>
      </c>
      <c r="G5" s="27">
        <f>SUM(G6+G7+G8+G9+G10+G12+G13)</f>
        <v>3366</v>
      </c>
    </row>
    <row r="6" spans="1:7" ht="17.25" customHeight="1">
      <c r="A6" s="26" t="s">
        <v>28</v>
      </c>
      <c r="B6" s="55" t="s">
        <v>175</v>
      </c>
      <c r="C6" s="55"/>
      <c r="D6" s="55"/>
      <c r="E6" s="24">
        <v>2</v>
      </c>
      <c r="F6" s="28">
        <v>7032</v>
      </c>
      <c r="G6" s="28">
        <v>968</v>
      </c>
    </row>
    <row r="7" spans="1:7" ht="17.25" customHeight="1">
      <c r="A7" s="26" t="s">
        <v>29</v>
      </c>
      <c r="B7" s="55" t="s">
        <v>176</v>
      </c>
      <c r="C7" s="55"/>
      <c r="D7" s="55"/>
      <c r="E7" s="24">
        <v>3</v>
      </c>
      <c r="F7" s="28">
        <v>0</v>
      </c>
      <c r="G7" s="28">
        <v>0</v>
      </c>
    </row>
    <row r="8" spans="1:7" ht="17.25" customHeight="1">
      <c r="A8" s="26" t="s">
        <v>30</v>
      </c>
      <c r="B8" s="55" t="s">
        <v>74</v>
      </c>
      <c r="C8" s="55"/>
      <c r="D8" s="55"/>
      <c r="E8" s="24">
        <v>4</v>
      </c>
      <c r="F8" s="28">
        <v>0</v>
      </c>
      <c r="G8" s="28">
        <v>0</v>
      </c>
    </row>
    <row r="9" spans="1:7" ht="17.25" customHeight="1">
      <c r="A9" s="26" t="s">
        <v>56</v>
      </c>
      <c r="B9" s="55" t="s">
        <v>75</v>
      </c>
      <c r="C9" s="55"/>
      <c r="D9" s="55"/>
      <c r="E9" s="24">
        <v>5</v>
      </c>
      <c r="F9" s="28">
        <v>0</v>
      </c>
      <c r="G9" s="28">
        <v>0</v>
      </c>
    </row>
    <row r="10" spans="1:7" ht="17.25" customHeight="1">
      <c r="A10" s="26" t="s">
        <v>67</v>
      </c>
      <c r="B10" s="55" t="s">
        <v>76</v>
      </c>
      <c r="C10" s="55"/>
      <c r="D10" s="55"/>
      <c r="E10" s="24">
        <v>6</v>
      </c>
      <c r="F10" s="28">
        <v>113</v>
      </c>
      <c r="G10" s="28">
        <v>1946</v>
      </c>
    </row>
    <row r="11" spans="1:7" ht="17.25" customHeight="1">
      <c r="A11" s="26" t="s">
        <v>70</v>
      </c>
      <c r="B11" s="55" t="s">
        <v>77</v>
      </c>
      <c r="C11" s="55"/>
      <c r="D11" s="55"/>
      <c r="E11" s="24">
        <v>7</v>
      </c>
      <c r="F11" s="28">
        <v>0</v>
      </c>
      <c r="G11" s="28">
        <v>1673</v>
      </c>
    </row>
    <row r="12" spans="1:7" ht="17.25" customHeight="1">
      <c r="A12" s="26" t="s">
        <v>68</v>
      </c>
      <c r="B12" s="55" t="s">
        <v>78</v>
      </c>
      <c r="C12" s="55"/>
      <c r="D12" s="55"/>
      <c r="E12" s="24">
        <v>8</v>
      </c>
      <c r="F12" s="28">
        <v>13771</v>
      </c>
      <c r="G12" s="28">
        <v>445</v>
      </c>
    </row>
    <row r="13" spans="1:7" ht="17.25" customHeight="1">
      <c r="A13" s="26" t="s">
        <v>69</v>
      </c>
      <c r="B13" s="55" t="s">
        <v>79</v>
      </c>
      <c r="C13" s="55"/>
      <c r="D13" s="55"/>
      <c r="E13" s="24">
        <v>9</v>
      </c>
      <c r="F13" s="28">
        <v>35</v>
      </c>
      <c r="G13" s="28">
        <v>7</v>
      </c>
    </row>
    <row r="14" spans="1:7" ht="17.25" customHeight="1">
      <c r="A14" s="37" t="s">
        <v>31</v>
      </c>
      <c r="B14" s="54" t="s">
        <v>132</v>
      </c>
      <c r="C14" s="54"/>
      <c r="D14" s="54"/>
      <c r="E14" s="38">
        <v>10</v>
      </c>
      <c r="F14" s="27">
        <f>SUM(F15+F16+F18+F19+F20+F21+F22)</f>
        <v>5630</v>
      </c>
      <c r="G14" s="27">
        <f>SUM(G15+G16+G18+G19+G20+G21+G22)</f>
        <v>2453</v>
      </c>
    </row>
    <row r="15" spans="1:7" ht="17.25" customHeight="1">
      <c r="A15" s="26" t="s">
        <v>32</v>
      </c>
      <c r="B15" s="55" t="s">
        <v>80</v>
      </c>
      <c r="C15" s="55"/>
      <c r="D15" s="55"/>
      <c r="E15" s="24">
        <v>11</v>
      </c>
      <c r="F15" s="28">
        <v>1522</v>
      </c>
      <c r="G15" s="28">
        <v>956</v>
      </c>
    </row>
    <row r="16" spans="1:7" ht="17.25" customHeight="1">
      <c r="A16" s="26" t="s">
        <v>33</v>
      </c>
      <c r="B16" s="55" t="s">
        <v>81</v>
      </c>
      <c r="C16" s="55"/>
      <c r="D16" s="55"/>
      <c r="E16" s="24">
        <v>12</v>
      </c>
      <c r="F16" s="28">
        <v>9833</v>
      </c>
      <c r="G16" s="28">
        <v>3681</v>
      </c>
    </row>
    <row r="17" spans="1:7" ht="12.75" customHeight="1">
      <c r="A17" s="29" t="s">
        <v>34</v>
      </c>
      <c r="B17" s="74" t="s">
        <v>82</v>
      </c>
      <c r="C17" s="75"/>
      <c r="D17" s="76"/>
      <c r="E17" s="30"/>
      <c r="F17" s="31"/>
      <c r="G17" s="31"/>
    </row>
    <row r="18" spans="1:7" ht="12.75" customHeight="1">
      <c r="A18" s="32"/>
      <c r="B18" s="77" t="s">
        <v>83</v>
      </c>
      <c r="C18" s="78"/>
      <c r="D18" s="79"/>
      <c r="E18" s="42">
        <v>13</v>
      </c>
      <c r="F18" s="43">
        <v>-6469</v>
      </c>
      <c r="G18" s="43">
        <v>-2393</v>
      </c>
    </row>
    <row r="19" spans="1:7" ht="17.25" customHeight="1">
      <c r="A19" s="26" t="s">
        <v>35</v>
      </c>
      <c r="B19" s="55" t="s">
        <v>84</v>
      </c>
      <c r="C19" s="55"/>
      <c r="D19" s="55"/>
      <c r="E19" s="24">
        <v>14</v>
      </c>
      <c r="F19" s="28">
        <v>2468</v>
      </c>
      <c r="G19" s="28">
        <v>599</v>
      </c>
    </row>
    <row r="20" spans="1:7" ht="17.25" customHeight="1">
      <c r="A20" s="26" t="s">
        <v>36</v>
      </c>
      <c r="B20" s="55" t="s">
        <v>85</v>
      </c>
      <c r="C20" s="55"/>
      <c r="D20" s="55"/>
      <c r="E20" s="24">
        <v>15</v>
      </c>
      <c r="F20" s="28">
        <v>-1727</v>
      </c>
      <c r="G20" s="28">
        <v>-390</v>
      </c>
    </row>
    <row r="21" spans="1:7" ht="17.25" customHeight="1">
      <c r="A21" s="26" t="s">
        <v>71</v>
      </c>
      <c r="B21" s="55" t="s">
        <v>86</v>
      </c>
      <c r="C21" s="55"/>
      <c r="D21" s="55"/>
      <c r="E21" s="24">
        <v>16</v>
      </c>
      <c r="F21" s="28">
        <v>0</v>
      </c>
      <c r="G21" s="28">
        <v>0</v>
      </c>
    </row>
    <row r="22" spans="1:7" ht="17.25" customHeight="1">
      <c r="A22" s="26" t="s">
        <v>72</v>
      </c>
      <c r="B22" s="55" t="s">
        <v>87</v>
      </c>
      <c r="C22" s="55"/>
      <c r="D22" s="55"/>
      <c r="E22" s="24">
        <v>17</v>
      </c>
      <c r="F22" s="28">
        <v>3</v>
      </c>
      <c r="G22" s="28">
        <v>0</v>
      </c>
    </row>
    <row r="23" spans="1:7" ht="17.25" customHeight="1">
      <c r="A23" s="37" t="s">
        <v>37</v>
      </c>
      <c r="B23" s="54" t="s">
        <v>133</v>
      </c>
      <c r="C23" s="55"/>
      <c r="D23" s="55"/>
      <c r="E23" s="38">
        <v>18</v>
      </c>
      <c r="F23" s="27">
        <f>SUM(F24:F29)</f>
        <v>162676</v>
      </c>
      <c r="G23" s="27">
        <v>173058</v>
      </c>
    </row>
    <row r="24" spans="1:7" ht="17.25" customHeight="1">
      <c r="A24" s="26" t="s">
        <v>38</v>
      </c>
      <c r="B24" s="55" t="s">
        <v>88</v>
      </c>
      <c r="C24" s="55"/>
      <c r="D24" s="55"/>
      <c r="E24" s="24">
        <v>19</v>
      </c>
      <c r="F24" s="28">
        <v>39411</v>
      </c>
      <c r="G24" s="28">
        <v>41064</v>
      </c>
    </row>
    <row r="25" spans="1:7" ht="17.25" customHeight="1">
      <c r="A25" s="26" t="s">
        <v>39</v>
      </c>
      <c r="B25" s="55" t="s">
        <v>89</v>
      </c>
      <c r="C25" s="55"/>
      <c r="D25" s="55"/>
      <c r="E25" s="24">
        <v>20</v>
      </c>
      <c r="F25" s="28">
        <v>13297</v>
      </c>
      <c r="G25" s="28">
        <v>13565</v>
      </c>
    </row>
    <row r="26" spans="1:7" ht="17.25" customHeight="1">
      <c r="A26" s="26" t="s">
        <v>57</v>
      </c>
      <c r="B26" s="55" t="s">
        <v>90</v>
      </c>
      <c r="C26" s="55"/>
      <c r="D26" s="55"/>
      <c r="E26" s="24">
        <v>21</v>
      </c>
      <c r="F26" s="28">
        <v>314</v>
      </c>
      <c r="G26" s="28">
        <v>225</v>
      </c>
    </row>
    <row r="27" spans="1:7" ht="17.25" customHeight="1">
      <c r="A27" s="26" t="s">
        <v>58</v>
      </c>
      <c r="B27" s="55" t="s">
        <v>91</v>
      </c>
      <c r="C27" s="55"/>
      <c r="D27" s="55"/>
      <c r="E27" s="24">
        <v>22</v>
      </c>
      <c r="F27" s="28">
        <v>50249</v>
      </c>
      <c r="G27" s="28">
        <v>55952</v>
      </c>
    </row>
    <row r="28" spans="1:7" ht="17.25" customHeight="1">
      <c r="A28" s="26" t="s">
        <v>59</v>
      </c>
      <c r="B28" s="55" t="s">
        <v>92</v>
      </c>
      <c r="C28" s="55"/>
      <c r="D28" s="55"/>
      <c r="E28" s="24">
        <v>23</v>
      </c>
      <c r="F28" s="28">
        <v>21353</v>
      </c>
      <c r="G28" s="28">
        <v>23604</v>
      </c>
    </row>
    <row r="29" spans="1:7" ht="17.25" customHeight="1">
      <c r="A29" s="26" t="s">
        <v>60</v>
      </c>
      <c r="B29" s="55" t="s">
        <v>93</v>
      </c>
      <c r="C29" s="55"/>
      <c r="D29" s="55"/>
      <c r="E29" s="24">
        <v>24</v>
      </c>
      <c r="F29" s="28">
        <v>38052</v>
      </c>
      <c r="G29" s="28">
        <v>38648</v>
      </c>
    </row>
    <row r="30" spans="1:7" ht="17.25" customHeight="1">
      <c r="A30" s="37" t="s">
        <v>40</v>
      </c>
      <c r="B30" s="54" t="s">
        <v>137</v>
      </c>
      <c r="C30" s="55"/>
      <c r="D30" s="55"/>
      <c r="E30" s="38">
        <v>25</v>
      </c>
      <c r="F30" s="27">
        <f>SUM(F31:F33)</f>
        <v>29221</v>
      </c>
      <c r="G30" s="27">
        <f>SUM(G31:G33)</f>
        <v>96409</v>
      </c>
    </row>
    <row r="31" spans="1:7" ht="17.25" customHeight="1">
      <c r="A31" s="26" t="s">
        <v>41</v>
      </c>
      <c r="B31" s="55" t="s">
        <v>138</v>
      </c>
      <c r="C31" s="55"/>
      <c r="D31" s="55"/>
      <c r="E31" s="24">
        <v>26</v>
      </c>
      <c r="F31" s="28">
        <v>5598</v>
      </c>
      <c r="G31" s="28">
        <v>59473</v>
      </c>
    </row>
    <row r="32" spans="1:7" ht="17.25" customHeight="1">
      <c r="A32" s="26" t="s">
        <v>42</v>
      </c>
      <c r="B32" s="55" t="s">
        <v>177</v>
      </c>
      <c r="C32" s="55"/>
      <c r="D32" s="55"/>
      <c r="E32" s="24">
        <v>27</v>
      </c>
      <c r="F32" s="28">
        <v>13735</v>
      </c>
      <c r="G32" s="28">
        <v>35608</v>
      </c>
    </row>
    <row r="33" spans="1:7" ht="17.25" customHeight="1">
      <c r="A33" s="26" t="s">
        <v>43</v>
      </c>
      <c r="B33" s="55" t="s">
        <v>178</v>
      </c>
      <c r="C33" s="55"/>
      <c r="D33" s="55"/>
      <c r="E33" s="24">
        <v>28</v>
      </c>
      <c r="F33" s="28">
        <v>9888</v>
      </c>
      <c r="G33" s="28">
        <v>1328</v>
      </c>
    </row>
    <row r="34" spans="1:7" ht="17.25" customHeight="1">
      <c r="A34" s="37" t="s">
        <v>44</v>
      </c>
      <c r="B34" s="54" t="s">
        <v>139</v>
      </c>
      <c r="C34" s="55"/>
      <c r="D34" s="55"/>
      <c r="E34" s="38">
        <v>29</v>
      </c>
      <c r="F34" s="27">
        <f>SUM(F35:F39)</f>
        <v>1842</v>
      </c>
      <c r="G34" s="27">
        <f>SUM(G35:G39)</f>
        <v>2182</v>
      </c>
    </row>
    <row r="35" spans="1:7" ht="17.25" customHeight="1">
      <c r="A35" s="26" t="s">
        <v>45</v>
      </c>
      <c r="B35" s="55" t="s">
        <v>140</v>
      </c>
      <c r="C35" s="55"/>
      <c r="D35" s="55"/>
      <c r="E35" s="24">
        <v>30</v>
      </c>
      <c r="F35" s="28">
        <v>0</v>
      </c>
      <c r="G35" s="28">
        <v>0</v>
      </c>
    </row>
    <row r="36" spans="1:7" ht="17.25" customHeight="1">
      <c r="A36" s="26" t="s">
        <v>46</v>
      </c>
      <c r="B36" s="55" t="s">
        <v>141</v>
      </c>
      <c r="C36" s="55"/>
      <c r="D36" s="55"/>
      <c r="E36" s="24">
        <v>31</v>
      </c>
      <c r="F36" s="28">
        <v>63</v>
      </c>
      <c r="G36" s="28">
        <v>0</v>
      </c>
    </row>
    <row r="37" spans="1:7" ht="17.25" customHeight="1">
      <c r="A37" s="34" t="s">
        <v>47</v>
      </c>
      <c r="B37" s="55" t="s">
        <v>179</v>
      </c>
      <c r="C37" s="55"/>
      <c r="D37" s="55"/>
      <c r="E37" s="24">
        <v>32</v>
      </c>
      <c r="F37" s="28">
        <v>0</v>
      </c>
      <c r="G37" s="28">
        <v>0</v>
      </c>
    </row>
    <row r="38" spans="1:7" ht="17.25" customHeight="1">
      <c r="A38" s="26" t="s">
        <v>48</v>
      </c>
      <c r="B38" s="55" t="s">
        <v>142</v>
      </c>
      <c r="C38" s="55"/>
      <c r="D38" s="55"/>
      <c r="E38" s="24">
        <v>33</v>
      </c>
      <c r="F38" s="28">
        <v>8</v>
      </c>
      <c r="G38" s="28">
        <v>235</v>
      </c>
    </row>
    <row r="39" spans="1:7" ht="17.25" customHeight="1">
      <c r="A39" s="26" t="s">
        <v>49</v>
      </c>
      <c r="B39" s="55" t="s">
        <v>94</v>
      </c>
      <c r="C39" s="55"/>
      <c r="D39" s="55"/>
      <c r="E39" s="24">
        <v>34</v>
      </c>
      <c r="F39" s="28">
        <v>1771</v>
      </c>
      <c r="G39" s="28">
        <v>1947</v>
      </c>
    </row>
    <row r="40" spans="1:7" ht="17.25" customHeight="1">
      <c r="A40" s="37" t="s">
        <v>50</v>
      </c>
      <c r="B40" s="54" t="s">
        <v>143</v>
      </c>
      <c r="C40" s="55"/>
      <c r="D40" s="55"/>
      <c r="E40" s="38">
        <v>35</v>
      </c>
      <c r="F40" s="27">
        <f>SUM(F41:F42)</f>
        <v>59112</v>
      </c>
      <c r="G40" s="27">
        <f>SUM(G41:G42)</f>
        <v>62264</v>
      </c>
    </row>
    <row r="41" spans="1:7" ht="17.25" customHeight="1">
      <c r="A41" s="26" t="s">
        <v>51</v>
      </c>
      <c r="B41" s="55" t="s">
        <v>95</v>
      </c>
      <c r="C41" s="55"/>
      <c r="D41" s="55"/>
      <c r="E41" s="24">
        <v>36</v>
      </c>
      <c r="F41" s="28">
        <v>59112</v>
      </c>
      <c r="G41" s="28">
        <v>62264</v>
      </c>
    </row>
    <row r="42" spans="1:7" ht="17.25" customHeight="1">
      <c r="A42" s="26" t="s">
        <v>52</v>
      </c>
      <c r="B42" s="55" t="s">
        <v>145</v>
      </c>
      <c r="C42" s="55"/>
      <c r="D42" s="55"/>
      <c r="E42" s="24">
        <v>37</v>
      </c>
      <c r="F42" s="28">
        <v>0</v>
      </c>
      <c r="G42" s="28">
        <v>0</v>
      </c>
    </row>
    <row r="43" spans="1:7" ht="17.25" customHeight="1">
      <c r="A43" s="37" t="s">
        <v>53</v>
      </c>
      <c r="B43" s="54" t="s">
        <v>144</v>
      </c>
      <c r="C43" s="55"/>
      <c r="D43" s="55"/>
      <c r="E43" s="38">
        <v>38</v>
      </c>
      <c r="F43" s="27">
        <v>1070</v>
      </c>
      <c r="G43" s="27">
        <v>572</v>
      </c>
    </row>
    <row r="44" spans="1:7" ht="17.25" customHeight="1">
      <c r="A44" s="37" t="s">
        <v>54</v>
      </c>
      <c r="B44" s="54" t="s">
        <v>146</v>
      </c>
      <c r="C44" s="55"/>
      <c r="D44" s="55"/>
      <c r="E44" s="38">
        <v>39</v>
      </c>
      <c r="F44" s="27">
        <f>SUM(F45:F46)</f>
        <v>28</v>
      </c>
      <c r="G44" s="27">
        <f>SUM(G45:G46)</f>
        <v>15</v>
      </c>
    </row>
    <row r="45" spans="1:7" ht="17.25" customHeight="1">
      <c r="A45" s="26" t="s">
        <v>154</v>
      </c>
      <c r="B45" s="55" t="s">
        <v>96</v>
      </c>
      <c r="C45" s="55"/>
      <c r="D45" s="55"/>
      <c r="E45" s="24">
        <v>40</v>
      </c>
      <c r="F45" s="28">
        <v>28</v>
      </c>
      <c r="G45" s="28">
        <v>15</v>
      </c>
    </row>
    <row r="46" spans="1:7" ht="17.25" customHeight="1">
      <c r="A46" s="26" t="s">
        <v>155</v>
      </c>
      <c r="B46" s="55" t="s">
        <v>147</v>
      </c>
      <c r="C46" s="55"/>
      <c r="D46" s="55"/>
      <c r="E46" s="24">
        <v>41</v>
      </c>
      <c r="F46" s="28">
        <v>0</v>
      </c>
      <c r="G46" s="28">
        <v>0</v>
      </c>
    </row>
    <row r="47" spans="1:7" ht="17.25" customHeight="1">
      <c r="A47" s="37" t="s">
        <v>148</v>
      </c>
      <c r="B47" s="54" t="s">
        <v>149</v>
      </c>
      <c r="C47" s="55"/>
      <c r="D47" s="55"/>
      <c r="E47" s="38">
        <v>42</v>
      </c>
      <c r="F47" s="27">
        <v>0</v>
      </c>
      <c r="G47" s="27">
        <v>0</v>
      </c>
    </row>
    <row r="48" spans="1:7" ht="17.25" customHeight="1">
      <c r="A48" s="37" t="s">
        <v>150</v>
      </c>
      <c r="B48" s="54" t="s">
        <v>151</v>
      </c>
      <c r="C48" s="55"/>
      <c r="D48" s="55"/>
      <c r="E48" s="38">
        <v>43</v>
      </c>
      <c r="F48" s="27">
        <f>SUM(F49:F50)</f>
        <v>222648</v>
      </c>
      <c r="G48" s="27">
        <f>SUM(G49:G50)</f>
        <v>275386</v>
      </c>
    </row>
    <row r="49" spans="1:7" ht="17.25" customHeight="1">
      <c r="A49" s="26" t="s">
        <v>156</v>
      </c>
      <c r="B49" s="55" t="s">
        <v>181</v>
      </c>
      <c r="C49" s="55"/>
      <c r="D49" s="55"/>
      <c r="E49" s="24">
        <v>44</v>
      </c>
      <c r="F49" s="28">
        <v>223470</v>
      </c>
      <c r="G49" s="28">
        <v>275719</v>
      </c>
    </row>
    <row r="50" spans="1:7" ht="17.25" customHeight="1">
      <c r="A50" s="26" t="s">
        <v>157</v>
      </c>
      <c r="B50" s="55" t="s">
        <v>182</v>
      </c>
      <c r="C50" s="55"/>
      <c r="D50" s="55"/>
      <c r="E50" s="24">
        <v>45</v>
      </c>
      <c r="F50" s="28">
        <v>-822</v>
      </c>
      <c r="G50" s="28">
        <v>-333</v>
      </c>
    </row>
    <row r="51" spans="1:7" ht="17.25" customHeight="1">
      <c r="A51" s="24" t="s">
        <v>152</v>
      </c>
      <c r="B51" s="54" t="s">
        <v>153</v>
      </c>
      <c r="C51" s="55"/>
      <c r="D51" s="55"/>
      <c r="E51" s="38">
        <v>46</v>
      </c>
      <c r="F51" s="27">
        <f>SUM(F5+F14+F23+F30+F34+F40+F43+F44+F47)</f>
        <v>280530</v>
      </c>
      <c r="G51" s="27">
        <f>SUM(G5+G14+G23+G30+G34+G40+G43+G44+G47)</f>
        <v>340319</v>
      </c>
    </row>
    <row r="52" spans="1:7" ht="17.25" customHeight="1">
      <c r="A52" s="39"/>
      <c r="B52" s="55" t="s">
        <v>97</v>
      </c>
      <c r="C52" s="55"/>
      <c r="D52" s="55"/>
      <c r="E52" s="24">
        <v>998</v>
      </c>
      <c r="F52" s="28">
        <f>SUM(F5:F51)</f>
        <v>1285816</v>
      </c>
      <c r="G52" s="28">
        <f>SUM(G5:G51)</f>
        <v>1572830</v>
      </c>
    </row>
    <row r="53" spans="1:7" ht="17.25" customHeight="1">
      <c r="A53" s="20" t="s">
        <v>23</v>
      </c>
      <c r="B53" s="81" t="s">
        <v>65</v>
      </c>
      <c r="C53" s="82"/>
      <c r="D53" s="83"/>
      <c r="E53" s="87" t="s">
        <v>25</v>
      </c>
      <c r="F53" s="88" t="s">
        <v>62</v>
      </c>
      <c r="G53" s="89"/>
    </row>
    <row r="54" spans="1:7" ht="17.25" customHeight="1">
      <c r="A54" s="23" t="s">
        <v>24</v>
      </c>
      <c r="B54" s="84"/>
      <c r="C54" s="85"/>
      <c r="D54" s="86"/>
      <c r="E54" s="87"/>
      <c r="F54" s="24" t="s">
        <v>55</v>
      </c>
      <c r="G54" s="24" t="s">
        <v>26</v>
      </c>
    </row>
    <row r="55" spans="1:7" ht="17.25" customHeight="1">
      <c r="A55" s="25" t="s">
        <v>1</v>
      </c>
      <c r="B55" s="87" t="s">
        <v>4</v>
      </c>
      <c r="C55" s="87"/>
      <c r="D55" s="87"/>
      <c r="E55" s="21" t="s">
        <v>27</v>
      </c>
      <c r="F55" s="21">
        <v>1</v>
      </c>
      <c r="G55" s="21">
        <v>2</v>
      </c>
    </row>
    <row r="56" spans="1:7" ht="17.25" customHeight="1">
      <c r="A56" s="21" t="s">
        <v>3</v>
      </c>
      <c r="B56" s="80" t="s">
        <v>98</v>
      </c>
      <c r="C56" s="80"/>
      <c r="D56" s="80"/>
      <c r="E56" s="21" t="s">
        <v>3</v>
      </c>
      <c r="F56" s="21" t="s">
        <v>3</v>
      </c>
      <c r="G56" s="21" t="s">
        <v>3</v>
      </c>
    </row>
    <row r="57" spans="1:7" ht="17.25" customHeight="1">
      <c r="A57" s="40" t="s">
        <v>63</v>
      </c>
      <c r="B57" s="54" t="s">
        <v>134</v>
      </c>
      <c r="C57" s="55"/>
      <c r="D57" s="55"/>
      <c r="E57" s="38">
        <v>47</v>
      </c>
      <c r="F57" s="27">
        <f>SUM(F58:F63)</f>
        <v>448006</v>
      </c>
      <c r="G57" s="27">
        <f>SUM(G58:G63)</f>
        <v>477455</v>
      </c>
    </row>
    <row r="58" spans="1:7" ht="17.25" customHeight="1">
      <c r="A58" s="26" t="s">
        <v>28</v>
      </c>
      <c r="B58" s="55" t="s">
        <v>180</v>
      </c>
      <c r="C58" s="55"/>
      <c r="D58" s="55"/>
      <c r="E58" s="24">
        <v>48</v>
      </c>
      <c r="F58" s="41">
        <v>306093</v>
      </c>
      <c r="G58" s="28">
        <v>400929</v>
      </c>
    </row>
    <row r="59" spans="1:7" ht="17.25" customHeight="1">
      <c r="A59" s="26" t="s">
        <v>29</v>
      </c>
      <c r="B59" s="55" t="s">
        <v>159</v>
      </c>
      <c r="C59" s="55"/>
      <c r="D59" s="55"/>
      <c r="E59" s="24">
        <v>49</v>
      </c>
      <c r="F59" s="28">
        <v>31633</v>
      </c>
      <c r="G59" s="28">
        <v>16813</v>
      </c>
    </row>
    <row r="60" spans="1:7" ht="17.25" customHeight="1">
      <c r="A60" s="26" t="s">
        <v>30</v>
      </c>
      <c r="B60" s="55" t="s">
        <v>99</v>
      </c>
      <c r="C60" s="55"/>
      <c r="D60" s="55"/>
      <c r="E60" s="24">
        <v>50</v>
      </c>
      <c r="F60" s="28">
        <v>0</v>
      </c>
      <c r="G60" s="28">
        <v>0</v>
      </c>
    </row>
    <row r="61" spans="1:7" ht="17.25" customHeight="1">
      <c r="A61" s="26" t="s">
        <v>56</v>
      </c>
      <c r="B61" s="55" t="s">
        <v>100</v>
      </c>
      <c r="C61" s="55"/>
      <c r="D61" s="55"/>
      <c r="E61" s="24">
        <v>51</v>
      </c>
      <c r="F61" s="28">
        <v>91486</v>
      </c>
      <c r="G61" s="28">
        <v>56660</v>
      </c>
    </row>
    <row r="62" spans="1:7" ht="17.25" customHeight="1">
      <c r="A62" s="26" t="s">
        <v>67</v>
      </c>
      <c r="B62" s="55" t="s">
        <v>101</v>
      </c>
      <c r="C62" s="55"/>
      <c r="D62" s="55"/>
      <c r="E62" s="24">
        <v>52</v>
      </c>
      <c r="F62" s="28">
        <v>13442</v>
      </c>
      <c r="G62" s="28">
        <v>229</v>
      </c>
    </row>
    <row r="63" spans="1:7" ht="17.25" customHeight="1">
      <c r="A63" s="26" t="s">
        <v>68</v>
      </c>
      <c r="B63" s="55" t="s">
        <v>102</v>
      </c>
      <c r="C63" s="55"/>
      <c r="D63" s="55"/>
      <c r="E63" s="24">
        <v>53</v>
      </c>
      <c r="F63" s="28">
        <v>5352</v>
      </c>
      <c r="G63" s="28">
        <v>2824</v>
      </c>
    </row>
    <row r="64" spans="1:7" ht="17.25" customHeight="1">
      <c r="A64" s="37" t="s">
        <v>31</v>
      </c>
      <c r="B64" s="54" t="s">
        <v>135</v>
      </c>
      <c r="C64" s="55"/>
      <c r="D64" s="55"/>
      <c r="E64" s="38">
        <v>54</v>
      </c>
      <c r="F64" s="27">
        <f>SUM(F65+F66+F68+F69+F70+F71)</f>
        <v>30411</v>
      </c>
      <c r="G64" s="27">
        <f>SUM(G65+G66+G68+G69+G70+G71)</f>
        <v>47544</v>
      </c>
    </row>
    <row r="65" spans="1:7" ht="17.25" customHeight="1">
      <c r="A65" s="26" t="s">
        <v>32</v>
      </c>
      <c r="B65" s="55" t="s">
        <v>103</v>
      </c>
      <c r="C65" s="55"/>
      <c r="D65" s="55"/>
      <c r="E65" s="24">
        <v>55</v>
      </c>
      <c r="F65" s="35">
        <v>643</v>
      </c>
      <c r="G65" s="28">
        <v>1302</v>
      </c>
    </row>
    <row r="66" spans="1:7" ht="17.25" customHeight="1">
      <c r="A66" s="26" t="s">
        <v>33</v>
      </c>
      <c r="B66" s="55" t="s">
        <v>160</v>
      </c>
      <c r="C66" s="55"/>
      <c r="D66" s="55"/>
      <c r="E66" s="24">
        <v>56</v>
      </c>
      <c r="F66" s="28">
        <v>57748</v>
      </c>
      <c r="G66" s="28">
        <v>58428</v>
      </c>
    </row>
    <row r="67" spans="1:7" ht="15" customHeight="1">
      <c r="A67" s="11" t="s">
        <v>34</v>
      </c>
      <c r="B67" s="74" t="s">
        <v>161</v>
      </c>
      <c r="C67" s="75"/>
      <c r="D67" s="76"/>
      <c r="E67" s="30"/>
      <c r="F67" s="31"/>
      <c r="G67" s="31"/>
    </row>
    <row r="68" spans="1:7" ht="13.5" customHeight="1">
      <c r="A68" s="32"/>
      <c r="B68" s="77" t="s">
        <v>104</v>
      </c>
      <c r="C68" s="90"/>
      <c r="D68" s="91"/>
      <c r="E68" s="33">
        <v>57</v>
      </c>
      <c r="F68" s="43">
        <v>-40020</v>
      </c>
      <c r="G68" s="43">
        <v>-17621</v>
      </c>
    </row>
    <row r="69" spans="1:7" ht="17.25" customHeight="1">
      <c r="A69" s="26" t="s">
        <v>35</v>
      </c>
      <c r="B69" s="55" t="s">
        <v>162</v>
      </c>
      <c r="C69" s="55"/>
      <c r="D69" s="55"/>
      <c r="E69" s="24">
        <v>58</v>
      </c>
      <c r="F69" s="28">
        <v>12006</v>
      </c>
      <c r="G69" s="28">
        <v>5281</v>
      </c>
    </row>
    <row r="70" spans="1:7" ht="17.25" customHeight="1">
      <c r="A70" s="26" t="s">
        <v>36</v>
      </c>
      <c r="B70" s="55" t="s">
        <v>105</v>
      </c>
      <c r="C70" s="55"/>
      <c r="D70" s="55"/>
      <c r="E70" s="24">
        <v>59</v>
      </c>
      <c r="F70" s="28">
        <v>0</v>
      </c>
      <c r="G70" s="28">
        <v>0</v>
      </c>
    </row>
    <row r="71" spans="1:7" ht="17.25" customHeight="1">
      <c r="A71" s="26" t="s">
        <v>71</v>
      </c>
      <c r="B71" s="55" t="s">
        <v>106</v>
      </c>
      <c r="C71" s="55"/>
      <c r="D71" s="55"/>
      <c r="E71" s="24">
        <v>60</v>
      </c>
      <c r="F71" s="28">
        <v>34</v>
      </c>
      <c r="G71" s="28">
        <v>154</v>
      </c>
    </row>
    <row r="72" spans="1:7" ht="17.25" customHeight="1">
      <c r="A72" s="37" t="s">
        <v>37</v>
      </c>
      <c r="B72" s="54" t="s">
        <v>163</v>
      </c>
      <c r="C72" s="54"/>
      <c r="D72" s="54"/>
      <c r="E72" s="38">
        <v>61</v>
      </c>
      <c r="F72" s="27">
        <f>SUM(F73:F75)</f>
        <v>24020</v>
      </c>
      <c r="G72" s="27">
        <f>SUM(G73:G75)</f>
        <v>88769</v>
      </c>
    </row>
    <row r="73" spans="1:7" ht="17.25" customHeight="1">
      <c r="A73" s="26" t="s">
        <v>38</v>
      </c>
      <c r="B73" s="55" t="s">
        <v>164</v>
      </c>
      <c r="C73" s="55"/>
      <c r="D73" s="55"/>
      <c r="E73" s="24">
        <v>62</v>
      </c>
      <c r="F73" s="28">
        <v>3184</v>
      </c>
      <c r="G73" s="28">
        <v>77037</v>
      </c>
    </row>
    <row r="74" spans="1:7" ht="17.25" customHeight="1">
      <c r="A74" s="26" t="s">
        <v>39</v>
      </c>
      <c r="B74" s="55" t="s">
        <v>165</v>
      </c>
      <c r="C74" s="55"/>
      <c r="D74" s="55"/>
      <c r="E74" s="24">
        <v>63</v>
      </c>
      <c r="F74" s="28">
        <v>8132</v>
      </c>
      <c r="G74" s="28">
        <v>3463</v>
      </c>
    </row>
    <row r="75" spans="1:7" ht="17.25" customHeight="1">
      <c r="A75" s="26" t="s">
        <v>57</v>
      </c>
      <c r="B75" s="55" t="s">
        <v>166</v>
      </c>
      <c r="C75" s="55"/>
      <c r="D75" s="55"/>
      <c r="E75" s="24">
        <v>64</v>
      </c>
      <c r="F75" s="28">
        <v>12704</v>
      </c>
      <c r="G75" s="28">
        <v>8269</v>
      </c>
    </row>
    <row r="76" spans="1:7" s="36" customFormat="1" ht="17.25" customHeight="1">
      <c r="A76" s="37" t="s">
        <v>40</v>
      </c>
      <c r="B76" s="54" t="s">
        <v>167</v>
      </c>
      <c r="C76" s="54"/>
      <c r="D76" s="54"/>
      <c r="E76" s="38">
        <v>65</v>
      </c>
      <c r="F76" s="27">
        <f>SUM(F77:F81)</f>
        <v>465</v>
      </c>
      <c r="G76" s="27">
        <f>SUM(G77:G81)</f>
        <v>1350</v>
      </c>
    </row>
    <row r="77" spans="1:7" ht="17.25" customHeight="1">
      <c r="A77" s="26" t="s">
        <v>41</v>
      </c>
      <c r="B77" s="55" t="s">
        <v>168</v>
      </c>
      <c r="C77" s="55"/>
      <c r="D77" s="55"/>
      <c r="E77" s="24">
        <v>66</v>
      </c>
      <c r="F77" s="28">
        <v>0</v>
      </c>
      <c r="G77" s="28">
        <v>0</v>
      </c>
    </row>
    <row r="78" spans="1:7" ht="17.25" customHeight="1">
      <c r="A78" s="26" t="s">
        <v>42</v>
      </c>
      <c r="B78" s="55" t="s">
        <v>169</v>
      </c>
      <c r="C78" s="55"/>
      <c r="D78" s="55"/>
      <c r="E78" s="24">
        <v>67</v>
      </c>
      <c r="F78" s="28">
        <v>0</v>
      </c>
      <c r="G78" s="28">
        <v>0</v>
      </c>
    </row>
    <row r="79" spans="1:7" ht="17.25" customHeight="1">
      <c r="A79" s="26" t="s">
        <v>43</v>
      </c>
      <c r="B79" s="55" t="s">
        <v>170</v>
      </c>
      <c r="C79" s="55"/>
      <c r="D79" s="55"/>
      <c r="E79" s="24">
        <v>68</v>
      </c>
      <c r="F79" s="28">
        <v>0</v>
      </c>
      <c r="G79" s="28">
        <v>0</v>
      </c>
    </row>
    <row r="80" spans="1:7" ht="17.25" customHeight="1">
      <c r="A80" s="26" t="s">
        <v>61</v>
      </c>
      <c r="B80" s="55" t="s">
        <v>171</v>
      </c>
      <c r="C80" s="55"/>
      <c r="D80" s="55"/>
      <c r="E80" s="24">
        <v>69</v>
      </c>
      <c r="F80" s="28">
        <v>459</v>
      </c>
      <c r="G80" s="28">
        <v>432</v>
      </c>
    </row>
    <row r="81" spans="1:7" ht="17.25" customHeight="1">
      <c r="A81" s="26" t="s">
        <v>73</v>
      </c>
      <c r="B81" s="55" t="s">
        <v>107</v>
      </c>
      <c r="C81" s="55"/>
      <c r="D81" s="55"/>
      <c r="E81" s="24">
        <v>70</v>
      </c>
      <c r="F81" s="28">
        <v>6</v>
      </c>
      <c r="G81" s="28">
        <v>918</v>
      </c>
    </row>
    <row r="82" spans="1:7" ht="17.25" customHeight="1">
      <c r="A82" s="37" t="s">
        <v>44</v>
      </c>
      <c r="B82" s="54" t="s">
        <v>158</v>
      </c>
      <c r="C82" s="55"/>
      <c r="D82" s="55"/>
      <c r="E82" s="38">
        <v>71</v>
      </c>
      <c r="F82" s="27">
        <v>276</v>
      </c>
      <c r="G82" s="27">
        <v>254</v>
      </c>
    </row>
    <row r="83" spans="1:7" ht="17.25" customHeight="1">
      <c r="A83" s="37" t="s">
        <v>172</v>
      </c>
      <c r="B83" s="54" t="s">
        <v>173</v>
      </c>
      <c r="C83" s="55"/>
      <c r="D83" s="55"/>
      <c r="E83" s="38">
        <v>72</v>
      </c>
      <c r="F83" s="27">
        <f>SUM(F57+F64+F72+F76+F82)</f>
        <v>503178</v>
      </c>
      <c r="G83" s="27">
        <f>SUM(G57+G64+G72+G76+G82)</f>
        <v>615372</v>
      </c>
    </row>
    <row r="84" spans="1:7" ht="17.25" customHeight="1">
      <c r="A84" s="39"/>
      <c r="B84" s="55" t="s">
        <v>174</v>
      </c>
      <c r="C84" s="55"/>
      <c r="D84" s="55"/>
      <c r="E84" s="24">
        <v>999</v>
      </c>
      <c r="F84" s="28">
        <f>SUM(F57:F83)</f>
        <v>1509258</v>
      </c>
      <c r="G84" s="28">
        <f>SUM(G57:G83)</f>
        <v>1845862</v>
      </c>
    </row>
  </sheetData>
  <mergeCells count="86">
    <mergeCell ref="B84:D84"/>
    <mergeCell ref="B80:D80"/>
    <mergeCell ref="B81:D81"/>
    <mergeCell ref="B82:D82"/>
    <mergeCell ref="B83:D83"/>
    <mergeCell ref="B76:D76"/>
    <mergeCell ref="B77:D77"/>
    <mergeCell ref="B78:D78"/>
    <mergeCell ref="B79:D79"/>
    <mergeCell ref="B72:D72"/>
    <mergeCell ref="B74:D74"/>
    <mergeCell ref="B75:D75"/>
    <mergeCell ref="B73:D73"/>
    <mergeCell ref="B70:D70"/>
    <mergeCell ref="B71:D71"/>
    <mergeCell ref="B64:D64"/>
    <mergeCell ref="B65:D65"/>
    <mergeCell ref="B66:D66"/>
    <mergeCell ref="B67:D67"/>
    <mergeCell ref="B68:D68"/>
    <mergeCell ref="B69:D69"/>
    <mergeCell ref="B60:D60"/>
    <mergeCell ref="B61:D61"/>
    <mergeCell ref="B62:D62"/>
    <mergeCell ref="B63:D63"/>
    <mergeCell ref="B56:D56"/>
    <mergeCell ref="B57:D57"/>
    <mergeCell ref="B58:D58"/>
    <mergeCell ref="B59:D59"/>
    <mergeCell ref="B53:D54"/>
    <mergeCell ref="E53:E54"/>
    <mergeCell ref="F53:G53"/>
    <mergeCell ref="B55:D55"/>
    <mergeCell ref="B1:D2"/>
    <mergeCell ref="E1:E2"/>
    <mergeCell ref="F1:G1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3:D33"/>
    <mergeCell ref="B31:D31"/>
    <mergeCell ref="B28:D28"/>
    <mergeCell ref="B29:D29"/>
    <mergeCell ref="B30:D30"/>
    <mergeCell ref="B32:D32"/>
    <mergeCell ref="B37:D37"/>
    <mergeCell ref="B38:D38"/>
    <mergeCell ref="B39:D39"/>
    <mergeCell ref="B34:D34"/>
    <mergeCell ref="B35:D35"/>
    <mergeCell ref="B36:D36"/>
    <mergeCell ref="B43:D43"/>
    <mergeCell ref="B40:D40"/>
    <mergeCell ref="B42:D42"/>
    <mergeCell ref="B46:D46"/>
    <mergeCell ref="B41:D41"/>
    <mergeCell ref="B44:D44"/>
    <mergeCell ref="B45:D45"/>
    <mergeCell ref="B51:D51"/>
    <mergeCell ref="B52:D52"/>
    <mergeCell ref="B47:D47"/>
    <mergeCell ref="B48:D48"/>
    <mergeCell ref="B49:D49"/>
    <mergeCell ref="B50:D5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7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NOVAKOVOVA Jana</dc:creator>
  <cp:keywords/>
  <dc:description/>
  <cp:lastModifiedBy>exim</cp:lastModifiedBy>
  <cp:lastPrinted>2002-03-26T13:46:03Z</cp:lastPrinted>
  <dcterms:created xsi:type="dcterms:W3CDTF">1998-02-23T11:24:29Z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