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'Tabuľka'!$2:$3</definedName>
  </definedNames>
  <calcPr fullCalcOnLoad="1"/>
</workbook>
</file>

<file path=xl/sharedStrings.xml><?xml version="1.0" encoding="utf-8"?>
<sst xmlns="http://schemas.openxmlformats.org/spreadsheetml/2006/main" count="99" uniqueCount="97">
  <si>
    <t>Grantová dohoda</t>
  </si>
  <si>
    <t>Dátum podpisu GD</t>
  </si>
  <si>
    <t>Kód projektu</t>
  </si>
  <si>
    <t>Názov projektu</t>
  </si>
  <si>
    <t>Predpokladaná hodnota projektu</t>
  </si>
  <si>
    <t>Celkovo</t>
  </si>
  <si>
    <t>€</t>
  </si>
  <si>
    <t>%</t>
  </si>
  <si>
    <t>Čerpanie z fondu BIDSF v jednotlivých rokoch</t>
  </si>
  <si>
    <t>Čerpanie prostriedkov z fondu BIDSF na projekty</t>
  </si>
  <si>
    <t>GA 001</t>
  </si>
  <si>
    <t>9.12. 2002</t>
  </si>
  <si>
    <t>A1.1</t>
  </si>
  <si>
    <t>GA 002</t>
  </si>
  <si>
    <t>10.12. 2003</t>
  </si>
  <si>
    <t>GA 003</t>
  </si>
  <si>
    <t>15.6. 2004</t>
  </si>
  <si>
    <t>A5-B2</t>
  </si>
  <si>
    <t>GA 004</t>
  </si>
  <si>
    <t>13.7. 2005</t>
  </si>
  <si>
    <t>A3-A</t>
  </si>
  <si>
    <t>GA 005</t>
  </si>
  <si>
    <t>6.8. 2004</t>
  </si>
  <si>
    <t>B6.1</t>
  </si>
  <si>
    <t>B6.2</t>
  </si>
  <si>
    <t>GA 006</t>
  </si>
  <si>
    <t>11.1. 2005</t>
  </si>
  <si>
    <t>C7-D1</t>
  </si>
  <si>
    <t>C7-D2</t>
  </si>
  <si>
    <t>C7-D3</t>
  </si>
  <si>
    <t>GA 007</t>
  </si>
  <si>
    <t>A2.1</t>
  </si>
  <si>
    <t>GA 008</t>
  </si>
  <si>
    <t>A5-B1</t>
  </si>
  <si>
    <t>GA 009</t>
  </si>
  <si>
    <t>13.9. 2005</t>
  </si>
  <si>
    <t>A5-E</t>
  </si>
  <si>
    <t>A2.2</t>
  </si>
  <si>
    <t>B6.4</t>
  </si>
  <si>
    <t>C7-C</t>
  </si>
  <si>
    <t>C9.1</t>
  </si>
  <si>
    <t>GA 010</t>
  </si>
  <si>
    <t>26.6. 2006</t>
  </si>
  <si>
    <t>C7-A1</t>
  </si>
  <si>
    <t>C7-A2</t>
  </si>
  <si>
    <t>C8</t>
  </si>
  <si>
    <t>C10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</si>
  <si>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</si>
  <si>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</si>
  <si>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</si>
  <si>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</si>
  <si>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</si>
  <si>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</si>
  <si>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</si>
  <si>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</si>
  <si>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</si>
  <si>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rozšírenia RÚ RAO Mochovce</t>
  </si>
  <si>
    <t>Štúdia realizovateľnosti pre spracovanie kovových odpadov</t>
  </si>
  <si>
    <t>Uvoľňovanie materiálov z vyraďovania</t>
  </si>
  <si>
    <t>Celkové čerpanie z fondu BIDSF**</t>
  </si>
  <si>
    <t>Čiastka BIDSF*</t>
  </si>
  <si>
    <t>* vrátane rezervy</t>
  </si>
  <si>
    <t>Rekonštrukcia systému ochrany lokality elektrárne AKOBOJE</t>
  </si>
  <si>
    <t>Vývoj komplexnej dokumentácie potrebnej pre fázu licencovania vyraďovania JE V1 a pre fázu realizácie vyraďovania</t>
  </si>
  <si>
    <t>Modifikácia systému dodávky tepla a pary</t>
  </si>
  <si>
    <t xml:space="preserve">Spracovanie a úprava historických odpadov </t>
  </si>
  <si>
    <t>Zvýšenie kapacity existujúcich fragmentačných a dekontaminačných zariadení</t>
  </si>
  <si>
    <t>GA 012</t>
  </si>
  <si>
    <t>Rekonštrukcia systému varovania a vyrozumenia verejnosti</t>
  </si>
  <si>
    <t>Premiestnenie Centra havarijnej odozvy</t>
  </si>
  <si>
    <t>Skladovacie zásobníky vyhoreného a čiastočne vyhoreného jadrového paliva</t>
  </si>
  <si>
    <t>Plán prvej etapy vyraďovania JE V1 a ďalšia dokumentácia</t>
  </si>
  <si>
    <t>A3-B</t>
  </si>
  <si>
    <t>A3-C</t>
  </si>
  <si>
    <t>A5-F</t>
  </si>
  <si>
    <t>B6.3</t>
  </si>
  <si>
    <t>8.11. 2006</t>
  </si>
  <si>
    <t>2007**</t>
  </si>
  <si>
    <t>GA 011</t>
  </si>
  <si>
    <t>17.4. 2007</t>
  </si>
  <si>
    <t>Rámec financovania projektov udržateľnej energie</t>
  </si>
  <si>
    <t>GA 013</t>
  </si>
  <si>
    <t>28.3. 2007</t>
  </si>
  <si>
    <t>A5-A1</t>
  </si>
  <si>
    <t>A6</t>
  </si>
  <si>
    <t>C7-B</t>
  </si>
  <si>
    <t>Úprava rezervného napájania JE V1 a V2 na úrovni 220 kV do roku 2012</t>
  </si>
  <si>
    <t>Spracovanie historických odpadov - kalov a sorbentov</t>
  </si>
  <si>
    <t>Vzorkovanie a analýza rádioaktívnych sorbentov JE V1</t>
  </si>
  <si>
    <t>Technicko-organizačné zabezpečenie PMU po roku 2007</t>
  </si>
  <si>
    <t>Integrálny sklad RAO v lokalite Bohunice</t>
  </si>
  <si>
    <t xml:space="preserve">   nie je pevne stanovená výška čerpania (30% kontraktu; max. 3 mil. €); čiastka navýšená o % časť rezervy GA 012</t>
  </si>
  <si>
    <t>Križovany 400 kV rekonštrukcia, Fáza 2 - časť 2, Fáza 3</t>
  </si>
  <si>
    <t>** predpoklad čerpania k 31.12. 2007</t>
  </si>
  <si>
    <t>Zdroj: Javys, a.s., SEPS, a.s.</t>
  </si>
  <si>
    <t xml:space="preserve">   projekt ukončený</t>
  </si>
  <si>
    <t>Príloha 5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</si>
</sst>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  <numFmt numFmtId="165" formatCode="[$-41B]d\.\ mmmm\ yyyy"/>
  </numFmts>
  <fonts count="8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0"/>
    </font>
    <font>
      <b/>
      <sz val="8"/>
      <color indexed="9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164" fontId="3" fillId="2" borderId="1" xfId="19" applyNumberFormat="1" applyFont="1" applyFill="1" applyBorder="1" applyAlignment="1">
      <alignment horizontal="right" vertical="center" wrapText="1"/>
      <protection/>
    </xf>
    <xf numFmtId="164" fontId="3" fillId="3" borderId="1" xfId="19" applyNumberFormat="1" applyFont="1" applyFill="1" applyBorder="1" applyAlignment="1">
      <alignment horizontal="right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49" fontId="3" fillId="0" borderId="1" xfId="19" applyNumberFormat="1" applyFont="1" applyFill="1" applyBorder="1" applyAlignment="1">
      <alignment horizontal="center" vertical="center" wrapText="1"/>
      <protection/>
    </xf>
    <xf numFmtId="49" fontId="2" fillId="0" borderId="1" xfId="19" applyNumberFormat="1" applyFont="1" applyFill="1" applyBorder="1" applyAlignment="1">
      <alignment horizontal="center" vertical="center" wrapText="1"/>
      <protection/>
    </xf>
    <xf numFmtId="164" fontId="3" fillId="0" borderId="1" xfId="19" applyNumberFormat="1" applyFont="1" applyFill="1" applyBorder="1" applyAlignment="1">
      <alignment horizontal="left" vertical="center" wrapText="1"/>
      <protection/>
    </xf>
    <xf numFmtId="164" fontId="3" fillId="0" borderId="1" xfId="19" applyNumberFormat="1" applyFont="1" applyFill="1" applyBorder="1" applyAlignment="1">
      <alignment horizontal="right" vertical="center" wrapText="1"/>
      <protection/>
    </xf>
    <xf numFmtId="164" fontId="2" fillId="0" borderId="1" xfId="19" applyNumberFormat="1" applyFont="1" applyFill="1" applyBorder="1" applyAlignment="1">
      <alignment horizontal="right" vertical="center" wrapText="1"/>
      <protection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49" fontId="3" fillId="0" borderId="2" xfId="19" applyNumberFormat="1" applyFont="1" applyFill="1" applyBorder="1" applyAlignment="1">
      <alignment horizontal="center" vertical="center" wrapText="1"/>
      <protection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164" fontId="3" fillId="0" borderId="2" xfId="19" applyNumberFormat="1" applyFont="1" applyFill="1" applyBorder="1" applyAlignment="1">
      <alignment horizontal="left" vertical="center" wrapText="1"/>
      <protection/>
    </xf>
    <xf numFmtId="164" fontId="3" fillId="0" borderId="2" xfId="19" applyNumberFormat="1" applyFont="1" applyFill="1" applyBorder="1" applyAlignment="1">
      <alignment horizontal="right" vertical="center" wrapText="1"/>
      <protection/>
    </xf>
    <xf numFmtId="164" fontId="2" fillId="0" borderId="2" xfId="19" applyNumberFormat="1" applyFont="1" applyFill="1" applyBorder="1" applyAlignment="1">
      <alignment horizontal="right" vertical="center" wrapText="1"/>
      <protection/>
    </xf>
    <xf numFmtId="164" fontId="3" fillId="2" borderId="1" xfId="19" applyNumberFormat="1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164" fontId="4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1" xfId="19" applyNumberFormat="1" applyFont="1" applyFill="1" applyBorder="1" applyAlignment="1">
      <alignment vertical="center" wrapText="1"/>
      <protection/>
    </xf>
    <xf numFmtId="164" fontId="2" fillId="0" borderId="1" xfId="19" applyNumberFormat="1" applyFont="1" applyFill="1" applyBorder="1" applyAlignment="1">
      <alignment vertical="center" wrapText="1"/>
      <protection/>
    </xf>
    <xf numFmtId="164" fontId="3" fillId="2" borderId="3" xfId="19" applyNumberFormat="1" applyFont="1" applyFill="1" applyBorder="1" applyAlignment="1">
      <alignment horizontal="right" vertical="center" wrapText="1"/>
      <protection/>
    </xf>
    <xf numFmtId="164" fontId="4" fillId="2" borderId="3" xfId="0" applyNumberFormat="1" applyFont="1" applyFill="1" applyBorder="1" applyAlignment="1">
      <alignment horizontal="right" vertical="center"/>
    </xf>
    <xf numFmtId="164" fontId="3" fillId="3" borderId="3" xfId="19" applyNumberFormat="1" applyFont="1" applyFill="1" applyBorder="1" applyAlignment="1">
      <alignment horizontal="right" vertical="center" wrapText="1"/>
      <protection/>
    </xf>
    <xf numFmtId="164" fontId="3" fillId="0" borderId="3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164" fontId="2" fillId="0" borderId="4" xfId="19" applyNumberFormat="1" applyFont="1" applyFill="1" applyBorder="1" applyAlignment="1">
      <alignment horizontal="center" vertical="center" wrapText="1"/>
      <protection/>
    </xf>
    <xf numFmtId="49" fontId="3" fillId="0" borderId="4" xfId="19" applyNumberFormat="1" applyFont="1" applyFill="1" applyBorder="1" applyAlignment="1">
      <alignment horizontal="center" vertical="center" wrapText="1"/>
      <protection/>
    </xf>
    <xf numFmtId="164" fontId="2" fillId="4" borderId="5" xfId="19" applyNumberFormat="1" applyFont="1" applyFill="1" applyBorder="1" applyAlignment="1">
      <alignment horizontal="center" vertical="center" wrapText="1"/>
      <protection/>
    </xf>
    <xf numFmtId="164" fontId="2" fillId="4" borderId="1" xfId="19" applyNumberFormat="1" applyFont="1" applyFill="1" applyBorder="1" applyAlignment="1">
      <alignment horizontal="center" vertical="center" wrapText="1"/>
      <protection/>
    </xf>
    <xf numFmtId="1" fontId="2" fillId="4" borderId="5" xfId="19" applyNumberFormat="1" applyFont="1" applyFill="1" applyBorder="1" applyAlignment="1">
      <alignment horizontal="center" vertical="center" wrapText="1"/>
      <protection/>
    </xf>
    <xf numFmtId="1" fontId="2" fillId="4" borderId="6" xfId="19" applyNumberFormat="1" applyFont="1" applyFill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horizontal="center"/>
    </xf>
    <xf numFmtId="164" fontId="6" fillId="5" borderId="1" xfId="19" applyNumberFormat="1" applyFont="1" applyFill="1" applyBorder="1" applyAlignment="1">
      <alignment horizontal="right" vertical="center" wrapText="1"/>
      <protection/>
    </xf>
    <xf numFmtId="3" fontId="6" fillId="5" borderId="1" xfId="19" applyNumberFormat="1" applyFont="1" applyFill="1" applyBorder="1" applyAlignment="1">
      <alignment horizontal="center" vertical="center" wrapText="1"/>
      <protection/>
    </xf>
    <xf numFmtId="164" fontId="6" fillId="5" borderId="3" xfId="19" applyNumberFormat="1" applyFont="1" applyFill="1" applyBorder="1" applyAlignment="1">
      <alignment horizontal="right" vertical="center" wrapText="1"/>
      <protection/>
    </xf>
    <xf numFmtId="164" fontId="6" fillId="5" borderId="1" xfId="0" applyNumberFormat="1" applyFont="1" applyFill="1" applyBorder="1" applyAlignment="1">
      <alignment/>
    </xf>
    <xf numFmtId="164" fontId="2" fillId="6" borderId="1" xfId="19" applyNumberFormat="1" applyFont="1" applyFill="1" applyBorder="1" applyAlignment="1">
      <alignment horizontal="right" vertical="center" wrapText="1"/>
      <protection/>
    </xf>
    <xf numFmtId="0" fontId="0" fillId="6" borderId="0" xfId="0" applyFill="1" applyAlignment="1">
      <alignment/>
    </xf>
    <xf numFmtId="0" fontId="3" fillId="0" borderId="0" xfId="0" applyFont="1" applyAlignment="1">
      <alignment/>
    </xf>
    <xf numFmtId="164" fontId="2" fillId="7" borderId="1" xfId="19" applyNumberFormat="1" applyFont="1" applyFill="1" applyBorder="1" applyAlignment="1">
      <alignment horizontal="right" vertical="center" wrapText="1"/>
      <protection/>
    </xf>
    <xf numFmtId="0" fontId="0" fillId="7" borderId="0" xfId="0" applyFill="1" applyAlignment="1">
      <alignment/>
    </xf>
    <xf numFmtId="0" fontId="7" fillId="0" borderId="0" xfId="0" applyFont="1" applyAlignment="1">
      <alignment/>
    </xf>
    <xf numFmtId="0" fontId="1" fillId="0" borderId="7" xfId="0" applyFont="1" applyBorder="1" applyAlignment="1">
      <alignment horizontal="right"/>
    </xf>
    <xf numFmtId="164" fontId="6" fillId="5" borderId="3" xfId="19" applyNumberFormat="1" applyFont="1" applyFill="1" applyBorder="1" applyAlignment="1">
      <alignment horizontal="left" vertical="center" wrapText="1"/>
      <protection/>
    </xf>
    <xf numFmtId="164" fontId="6" fillId="5" borderId="6" xfId="19" applyNumberFormat="1" applyFont="1" applyFill="1" applyBorder="1" applyAlignment="1">
      <alignment horizontal="left" vertical="center" wrapText="1"/>
      <protection/>
    </xf>
    <xf numFmtId="164" fontId="6" fillId="5" borderId="5" xfId="19" applyNumberFormat="1" applyFont="1" applyFill="1" applyBorder="1" applyAlignment="1">
      <alignment horizontal="left" vertical="center" wrapText="1"/>
      <protection/>
    </xf>
    <xf numFmtId="1" fontId="2" fillId="4" borderId="8" xfId="19" applyNumberFormat="1" applyFont="1" applyFill="1" applyBorder="1" applyAlignment="1">
      <alignment horizontal="center" vertical="center" wrapText="1"/>
      <protection/>
    </xf>
    <xf numFmtId="1" fontId="2" fillId="4" borderId="9" xfId="19" applyNumberFormat="1" applyFont="1" applyFill="1" applyBorder="1" applyAlignment="1">
      <alignment horizontal="center" vertical="center" wrapText="1"/>
      <protection/>
    </xf>
    <xf numFmtId="1" fontId="2" fillId="4" borderId="10" xfId="19" applyNumberFormat="1" applyFont="1" applyFill="1" applyBorder="1" applyAlignment="1">
      <alignment horizontal="center" vertical="center" wrapText="1"/>
      <protection/>
    </xf>
    <xf numFmtId="164" fontId="2" fillId="4" borderId="2" xfId="19" applyNumberFormat="1" applyFont="1" applyFill="1" applyBorder="1" applyAlignment="1">
      <alignment horizontal="center" vertical="center" wrapText="1"/>
      <protection/>
    </xf>
    <xf numFmtId="164" fontId="2" fillId="4" borderId="11" xfId="19" applyNumberFormat="1" applyFont="1" applyFill="1" applyBorder="1" applyAlignment="1">
      <alignment horizontal="center" vertical="center" wrapText="1"/>
      <protection/>
    </xf>
    <xf numFmtId="164" fontId="1" fillId="0" borderId="7" xfId="19" applyNumberFormat="1" applyFont="1" applyBorder="1" applyAlignment="1">
      <alignment horizontal="left" vertical="center" wrapText="1"/>
      <protection/>
    </xf>
    <xf numFmtId="164" fontId="2" fillId="4" borderId="3" xfId="19" applyNumberFormat="1" applyFont="1" applyFill="1" applyBorder="1" applyAlignment="1">
      <alignment horizontal="center" vertical="center" wrapText="1"/>
      <protection/>
    </xf>
    <xf numFmtId="164" fontId="2" fillId="4" borderId="5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164" fontId="2" fillId="0" borderId="11" xfId="19" applyNumberFormat="1" applyFont="1" applyFill="1" applyBorder="1" applyAlignment="1">
      <alignment horizontal="center" vertical="center" wrapText="1"/>
      <protection/>
    </xf>
    <xf numFmtId="49" fontId="3" fillId="0" borderId="2" xfId="19" applyNumberFormat="1" applyFont="1" applyFill="1" applyBorder="1" applyAlignment="1">
      <alignment horizontal="center" vertical="center" wrapText="1"/>
      <protection/>
    </xf>
    <xf numFmtId="49" fontId="3" fillId="0" borderId="11" xfId="19" applyNumberFormat="1" applyFont="1" applyFill="1" applyBorder="1" applyAlignment="1">
      <alignment horizontal="center" vertical="center" wrapText="1"/>
      <protection/>
    </xf>
    <xf numFmtId="164" fontId="2" fillId="0" borderId="4" xfId="19" applyNumberFormat="1" applyFont="1" applyFill="1" applyBorder="1" applyAlignment="1">
      <alignment horizontal="center" vertical="center" wrapText="1"/>
      <protection/>
    </xf>
    <xf numFmtId="49" fontId="3" fillId="0" borderId="4" xfId="19" applyNumberFormat="1" applyFont="1" applyFill="1" applyBorder="1" applyAlignment="1">
      <alignment horizontal="center" vertical="center" wrapText="1"/>
      <protection/>
    </xf>
    <xf numFmtId="49" fontId="3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A1">
      <selection activeCell="H2" sqref="H2:M2"/>
    </sheetView>
  </sheetViews>
  <sheetFormatPr defaultColWidth="9.140625" defaultRowHeight="12.75"/>
  <cols>
    <col min="1" max="1" width="8.00390625" style="0" customWidth="1"/>
    <col min="2" max="2" width="7.140625" style="0" customWidth="1"/>
    <col min="3" max="3" width="7.421875" style="0" customWidth="1"/>
    <col min="4" max="4" width="18.421875" style="0" customWidth="1"/>
    <col min="5" max="5" width="12.8515625" style="0" customWidth="1"/>
    <col min="6" max="6" width="13.28125" style="0" bestFit="1" customWidth="1"/>
    <col min="7" max="7" width="5.421875" style="30" customWidth="1"/>
    <col min="8" max="8" width="5.421875" style="0" customWidth="1"/>
    <col min="9" max="9" width="5.57421875" style="0" customWidth="1"/>
    <col min="10" max="11" width="11.57421875" style="0" bestFit="1" customWidth="1"/>
    <col min="12" max="12" width="12.28125" style="0" bestFit="1" customWidth="1"/>
    <col min="13" max="13" width="12.00390625" style="0" customWidth="1"/>
    <col min="14" max="14" width="12.421875" style="0" bestFit="1" customWidth="1"/>
    <col min="15" max="15" width="14.421875" style="0" bestFit="1" customWidth="1"/>
  </cols>
  <sheetData>
    <row r="1" spans="1:14" ht="20.25">
      <c r="A1" s="57" t="s">
        <v>9</v>
      </c>
      <c r="B1" s="57"/>
      <c r="C1" s="57"/>
      <c r="D1" s="57"/>
      <c r="E1" s="57"/>
      <c r="F1" s="57"/>
      <c r="G1" s="57"/>
      <c r="H1" s="57"/>
      <c r="L1" s="48" t="s">
        <v>96</v>
      </c>
      <c r="M1" s="48"/>
      <c r="N1" s="48"/>
    </row>
    <row r="2" spans="1:14" s="20" customFormat="1" ht="51" customHeight="1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8" t="s">
        <v>60</v>
      </c>
      <c r="G2" s="59"/>
      <c r="H2" s="52" t="s">
        <v>8</v>
      </c>
      <c r="I2" s="53"/>
      <c r="J2" s="53"/>
      <c r="K2" s="53"/>
      <c r="L2" s="53"/>
      <c r="M2" s="54"/>
      <c r="N2" s="55" t="s">
        <v>59</v>
      </c>
    </row>
    <row r="3" spans="1:14" s="20" customFormat="1" ht="11.25">
      <c r="A3" s="56"/>
      <c r="B3" s="56"/>
      <c r="C3" s="56"/>
      <c r="D3" s="56"/>
      <c r="E3" s="56"/>
      <c r="F3" s="34" t="s">
        <v>6</v>
      </c>
      <c r="G3" s="33" t="s">
        <v>7</v>
      </c>
      <c r="H3" s="35">
        <v>2002</v>
      </c>
      <c r="I3" s="35">
        <v>2003</v>
      </c>
      <c r="J3" s="35">
        <v>2004</v>
      </c>
      <c r="K3" s="35">
        <v>2005</v>
      </c>
      <c r="L3" s="36">
        <v>2006</v>
      </c>
      <c r="M3" s="37" t="s">
        <v>77</v>
      </c>
      <c r="N3" s="56"/>
    </row>
    <row r="4" spans="1:14" ht="22.5">
      <c r="A4" s="4" t="s">
        <v>10</v>
      </c>
      <c r="B4" s="5" t="s">
        <v>11</v>
      </c>
      <c r="C4" s="6" t="s">
        <v>12</v>
      </c>
      <c r="D4" s="7" t="s">
        <v>47</v>
      </c>
      <c r="E4" s="8">
        <v>11300000</v>
      </c>
      <c r="F4" s="9">
        <v>11300000</v>
      </c>
      <c r="G4" s="10">
        <f>F4/E4*100</f>
        <v>100</v>
      </c>
      <c r="H4" s="2"/>
      <c r="I4" s="2"/>
      <c r="J4" s="3">
        <v>3983852.77</v>
      </c>
      <c r="K4" s="3">
        <v>2478468.43</v>
      </c>
      <c r="L4" s="28">
        <v>2448640.38</v>
      </c>
      <c r="M4" s="29">
        <v>1779710.13</v>
      </c>
      <c r="N4" s="9">
        <f>SUM(H4:M4)</f>
        <v>10690671.71</v>
      </c>
    </row>
    <row r="5" spans="1:14" s="1" customFormat="1" ht="33.75">
      <c r="A5" s="4" t="s">
        <v>13</v>
      </c>
      <c r="B5" s="5" t="s">
        <v>14</v>
      </c>
      <c r="C5" s="6"/>
      <c r="D5" s="7" t="s">
        <v>92</v>
      </c>
      <c r="E5" s="8">
        <v>24000000</v>
      </c>
      <c r="F5" s="9">
        <v>24000000</v>
      </c>
      <c r="G5" s="10">
        <f aca="true" t="shared" si="0" ref="G5:G32">F5/E5*100</f>
        <v>100</v>
      </c>
      <c r="H5" s="2"/>
      <c r="I5" s="2"/>
      <c r="J5" s="8">
        <v>272903</v>
      </c>
      <c r="K5" s="8">
        <v>2189516</v>
      </c>
      <c r="L5" s="29">
        <v>6589328.25</v>
      </c>
      <c r="M5" s="29">
        <v>10302732.45</v>
      </c>
      <c r="N5" s="9">
        <f aca="true" t="shared" si="1" ref="N5:N31">SUM(H5:M5)</f>
        <v>19354479.7</v>
      </c>
    </row>
    <row r="6" spans="1:14" ht="56.25">
      <c r="A6" s="11" t="s">
        <v>15</v>
      </c>
      <c r="B6" s="12" t="s">
        <v>16</v>
      </c>
      <c r="C6" s="13" t="s">
        <v>17</v>
      </c>
      <c r="D6" s="14" t="s">
        <v>48</v>
      </c>
      <c r="E6" s="15">
        <v>4500000</v>
      </c>
      <c r="F6" s="16">
        <v>4500000</v>
      </c>
      <c r="G6" s="10">
        <f t="shared" si="0"/>
        <v>100</v>
      </c>
      <c r="H6" s="17"/>
      <c r="I6" s="17"/>
      <c r="J6" s="2"/>
      <c r="K6" s="8">
        <v>1532132.62</v>
      </c>
      <c r="L6" s="29">
        <v>2256789.92</v>
      </c>
      <c r="M6" s="29">
        <v>649176.81</v>
      </c>
      <c r="N6" s="42">
        <f t="shared" si="1"/>
        <v>4438099.35</v>
      </c>
    </row>
    <row r="7" spans="1:14" s="1" customFormat="1" ht="33.75">
      <c r="A7" s="11" t="s">
        <v>18</v>
      </c>
      <c r="B7" s="12" t="s">
        <v>19</v>
      </c>
      <c r="C7" s="13" t="s">
        <v>20</v>
      </c>
      <c r="D7" s="14" t="s">
        <v>62</v>
      </c>
      <c r="E7" s="15">
        <v>9600000</v>
      </c>
      <c r="F7" s="16">
        <v>9600000</v>
      </c>
      <c r="G7" s="10">
        <f t="shared" si="0"/>
        <v>100</v>
      </c>
      <c r="H7" s="2"/>
      <c r="I7" s="2"/>
      <c r="J7" s="2"/>
      <c r="K7" s="2"/>
      <c r="L7" s="18"/>
      <c r="M7" s="26"/>
      <c r="N7" s="9">
        <f t="shared" si="1"/>
        <v>0</v>
      </c>
    </row>
    <row r="8" spans="1:14" ht="22.5">
      <c r="A8" s="60" t="s">
        <v>21</v>
      </c>
      <c r="B8" s="62" t="s">
        <v>22</v>
      </c>
      <c r="C8" s="13" t="s">
        <v>23</v>
      </c>
      <c r="D8" s="14" t="s">
        <v>49</v>
      </c>
      <c r="E8" s="15">
        <v>600000</v>
      </c>
      <c r="F8" s="16">
        <v>600000</v>
      </c>
      <c r="G8" s="10">
        <f t="shared" si="0"/>
        <v>100</v>
      </c>
      <c r="H8" s="2"/>
      <c r="I8" s="2"/>
      <c r="J8" s="2"/>
      <c r="K8" s="8">
        <v>115761</v>
      </c>
      <c r="L8" s="29">
        <v>463045.31</v>
      </c>
      <c r="M8" s="26"/>
      <c r="N8" s="42">
        <f t="shared" si="1"/>
        <v>578806.31</v>
      </c>
    </row>
    <row r="9" spans="1:15" ht="33.75">
      <c r="A9" s="61"/>
      <c r="B9" s="63"/>
      <c r="C9" s="13" t="s">
        <v>24</v>
      </c>
      <c r="D9" s="14" t="s">
        <v>50</v>
      </c>
      <c r="E9" s="15">
        <v>600000</v>
      </c>
      <c r="F9" s="16">
        <v>600000</v>
      </c>
      <c r="G9" s="10">
        <f t="shared" si="0"/>
        <v>100</v>
      </c>
      <c r="H9" s="2"/>
      <c r="I9" s="2"/>
      <c r="J9" s="2"/>
      <c r="K9" s="2"/>
      <c r="L9" s="29">
        <v>335164.9</v>
      </c>
      <c r="M9" s="29">
        <v>148982.41</v>
      </c>
      <c r="N9" s="42">
        <f t="shared" si="1"/>
        <v>484147.31000000006</v>
      </c>
      <c r="O9" s="23"/>
    </row>
    <row r="10" spans="1:14" ht="33.75">
      <c r="A10" s="60" t="s">
        <v>25</v>
      </c>
      <c r="B10" s="62" t="s">
        <v>26</v>
      </c>
      <c r="C10" s="13" t="s">
        <v>27</v>
      </c>
      <c r="D10" s="14" t="s">
        <v>51</v>
      </c>
      <c r="E10" s="15">
        <v>140000</v>
      </c>
      <c r="F10" s="16">
        <v>140000</v>
      </c>
      <c r="G10" s="10">
        <f t="shared" si="0"/>
        <v>100</v>
      </c>
      <c r="H10" s="2"/>
      <c r="I10" s="2"/>
      <c r="J10" s="2"/>
      <c r="K10" s="2"/>
      <c r="L10" s="26"/>
      <c r="M10" s="29">
        <v>167943.78</v>
      </c>
      <c r="N10" s="42">
        <f t="shared" si="1"/>
        <v>167943.78</v>
      </c>
    </row>
    <row r="11" spans="1:14" ht="33.75">
      <c r="A11" s="64"/>
      <c r="B11" s="65"/>
      <c r="C11" s="13" t="s">
        <v>28</v>
      </c>
      <c r="D11" s="14" t="s">
        <v>88</v>
      </c>
      <c r="E11" s="24">
        <v>110000</v>
      </c>
      <c r="F11" s="25">
        <v>110000</v>
      </c>
      <c r="G11" s="10">
        <f t="shared" si="0"/>
        <v>100</v>
      </c>
      <c r="H11" s="2"/>
      <c r="I11" s="2"/>
      <c r="J11" s="2"/>
      <c r="K11" s="2"/>
      <c r="L11" s="29">
        <v>48200</v>
      </c>
      <c r="M11" s="26"/>
      <c r="N11" s="42">
        <f t="shared" si="1"/>
        <v>48200</v>
      </c>
    </row>
    <row r="12" spans="1:14" ht="45">
      <c r="A12" s="61"/>
      <c r="B12" s="63"/>
      <c r="C12" s="13" t="s">
        <v>29</v>
      </c>
      <c r="D12" s="14" t="s">
        <v>52</v>
      </c>
      <c r="E12" s="24">
        <v>110000</v>
      </c>
      <c r="F12" s="25">
        <v>110000</v>
      </c>
      <c r="G12" s="10">
        <f t="shared" si="0"/>
        <v>100</v>
      </c>
      <c r="H12" s="2"/>
      <c r="I12" s="2"/>
      <c r="J12" s="2"/>
      <c r="K12" s="2"/>
      <c r="L12" s="29">
        <v>126800</v>
      </c>
      <c r="M12" s="26"/>
      <c r="N12" s="42">
        <f t="shared" si="1"/>
        <v>126800</v>
      </c>
    </row>
    <row r="13" spans="1:14" ht="67.5">
      <c r="A13" s="4" t="s">
        <v>30</v>
      </c>
      <c r="B13" s="5" t="s">
        <v>26</v>
      </c>
      <c r="C13" s="6" t="s">
        <v>31</v>
      </c>
      <c r="D13" s="7" t="s">
        <v>63</v>
      </c>
      <c r="E13" s="8">
        <v>2100000</v>
      </c>
      <c r="F13" s="9">
        <v>2100000</v>
      </c>
      <c r="G13" s="10">
        <f t="shared" si="0"/>
        <v>100</v>
      </c>
      <c r="H13" s="2"/>
      <c r="I13" s="2"/>
      <c r="J13" s="2"/>
      <c r="K13" s="2"/>
      <c r="L13" s="29">
        <v>757981.61</v>
      </c>
      <c r="M13" s="29">
        <v>527765.53</v>
      </c>
      <c r="N13" s="9">
        <f t="shared" si="1"/>
        <v>1285747.1400000001</v>
      </c>
    </row>
    <row r="14" spans="1:15" ht="33.75" customHeight="1">
      <c r="A14" s="4" t="s">
        <v>32</v>
      </c>
      <c r="B14" s="5" t="s">
        <v>26</v>
      </c>
      <c r="C14" s="6" t="s">
        <v>33</v>
      </c>
      <c r="D14" s="7" t="s">
        <v>64</v>
      </c>
      <c r="E14" s="8">
        <v>4200000</v>
      </c>
      <c r="F14" s="9">
        <v>4200000</v>
      </c>
      <c r="G14" s="10">
        <f t="shared" si="0"/>
        <v>100</v>
      </c>
      <c r="H14" s="2"/>
      <c r="I14" s="2"/>
      <c r="J14" s="2"/>
      <c r="K14" s="8">
        <v>32120</v>
      </c>
      <c r="L14" s="8">
        <v>0</v>
      </c>
      <c r="M14" s="8">
        <v>938897.86</v>
      </c>
      <c r="N14" s="9">
        <f t="shared" si="1"/>
        <v>971017.86</v>
      </c>
      <c r="O14" s="23"/>
    </row>
    <row r="15" spans="1:14" ht="22.5">
      <c r="A15" s="67" t="s">
        <v>34</v>
      </c>
      <c r="B15" s="66" t="s">
        <v>35</v>
      </c>
      <c r="C15" s="6" t="s">
        <v>36</v>
      </c>
      <c r="D15" s="7" t="s">
        <v>53</v>
      </c>
      <c r="E15" s="8">
        <v>350000</v>
      </c>
      <c r="F15" s="9">
        <v>350000</v>
      </c>
      <c r="G15" s="10">
        <f t="shared" si="0"/>
        <v>100</v>
      </c>
      <c r="H15" s="2"/>
      <c r="I15" s="2"/>
      <c r="J15" s="2"/>
      <c r="K15" s="2"/>
      <c r="L15" s="8">
        <v>131703.43</v>
      </c>
      <c r="M15" s="8">
        <v>206351.8</v>
      </c>
      <c r="N15" s="42">
        <f t="shared" si="1"/>
        <v>338055.23</v>
      </c>
    </row>
    <row r="16" spans="1:14" ht="22.5">
      <c r="A16" s="67"/>
      <c r="B16" s="66"/>
      <c r="C16" s="6" t="s">
        <v>37</v>
      </c>
      <c r="D16" s="7" t="s">
        <v>54</v>
      </c>
      <c r="E16" s="24">
        <v>1000000</v>
      </c>
      <c r="F16" s="25">
        <v>1000000</v>
      </c>
      <c r="G16" s="10">
        <f t="shared" si="0"/>
        <v>100</v>
      </c>
      <c r="H16" s="2"/>
      <c r="I16" s="2"/>
      <c r="J16" s="2"/>
      <c r="K16" s="2"/>
      <c r="L16" s="2"/>
      <c r="M16" s="8">
        <v>277780.81</v>
      </c>
      <c r="N16" s="9">
        <f t="shared" si="1"/>
        <v>277780.81</v>
      </c>
    </row>
    <row r="17" spans="1:14" ht="12.75">
      <c r="A17" s="67"/>
      <c r="B17" s="66"/>
      <c r="C17" s="6" t="s">
        <v>38</v>
      </c>
      <c r="D17" s="7" t="s">
        <v>55</v>
      </c>
      <c r="E17" s="24">
        <v>5300000</v>
      </c>
      <c r="F17" s="25">
        <v>5300000</v>
      </c>
      <c r="G17" s="10">
        <f t="shared" si="0"/>
        <v>100</v>
      </c>
      <c r="H17" s="2"/>
      <c r="I17" s="2"/>
      <c r="J17" s="2"/>
      <c r="K17" s="2"/>
      <c r="L17" s="2"/>
      <c r="M17" s="2"/>
      <c r="N17" s="9">
        <f t="shared" si="1"/>
        <v>0</v>
      </c>
    </row>
    <row r="18" spans="1:14" ht="22.5">
      <c r="A18" s="67"/>
      <c r="B18" s="66"/>
      <c r="C18" s="6" t="s">
        <v>39</v>
      </c>
      <c r="D18" s="7" t="s">
        <v>65</v>
      </c>
      <c r="E18" s="8">
        <v>4100000</v>
      </c>
      <c r="F18" s="9">
        <v>4100000</v>
      </c>
      <c r="G18" s="10">
        <f t="shared" si="0"/>
        <v>100</v>
      </c>
      <c r="H18" s="2"/>
      <c r="I18" s="2"/>
      <c r="J18" s="2"/>
      <c r="K18" s="2"/>
      <c r="L18" s="2"/>
      <c r="M18" s="2"/>
      <c r="N18" s="9">
        <f t="shared" si="1"/>
        <v>0</v>
      </c>
    </row>
    <row r="19" spans="1:14" ht="33.75">
      <c r="A19" s="67"/>
      <c r="B19" s="66"/>
      <c r="C19" s="6" t="s">
        <v>40</v>
      </c>
      <c r="D19" s="7" t="s">
        <v>56</v>
      </c>
      <c r="E19" s="8">
        <v>1250000</v>
      </c>
      <c r="F19" s="9">
        <v>1250000</v>
      </c>
      <c r="G19" s="10">
        <f t="shared" si="0"/>
        <v>100</v>
      </c>
      <c r="H19" s="2"/>
      <c r="I19" s="2"/>
      <c r="J19" s="2"/>
      <c r="K19" s="2"/>
      <c r="L19" s="2"/>
      <c r="M19" s="8">
        <v>200000</v>
      </c>
      <c r="N19" s="9">
        <f t="shared" si="1"/>
        <v>200000</v>
      </c>
    </row>
    <row r="20" spans="1:14" ht="33.75">
      <c r="A20" s="60" t="s">
        <v>41</v>
      </c>
      <c r="B20" s="62" t="s">
        <v>42</v>
      </c>
      <c r="C20" s="13" t="s">
        <v>43</v>
      </c>
      <c r="D20" s="14" t="s">
        <v>57</v>
      </c>
      <c r="E20" s="15">
        <v>120000</v>
      </c>
      <c r="F20" s="16">
        <v>120000</v>
      </c>
      <c r="G20" s="10">
        <f t="shared" si="0"/>
        <v>100</v>
      </c>
      <c r="H20" s="2"/>
      <c r="I20" s="2"/>
      <c r="J20" s="2"/>
      <c r="K20" s="2"/>
      <c r="L20" s="26"/>
      <c r="M20" s="26"/>
      <c r="N20" s="9">
        <f t="shared" si="1"/>
        <v>0</v>
      </c>
    </row>
    <row r="21" spans="1:14" ht="56.25">
      <c r="A21" s="64"/>
      <c r="B21" s="65"/>
      <c r="C21" s="13" t="s">
        <v>44</v>
      </c>
      <c r="D21" s="14" t="s">
        <v>66</v>
      </c>
      <c r="E21" s="15">
        <v>1680000</v>
      </c>
      <c r="F21" s="16">
        <v>1680000</v>
      </c>
      <c r="G21" s="10">
        <f t="shared" si="0"/>
        <v>100</v>
      </c>
      <c r="H21" s="2"/>
      <c r="I21" s="2"/>
      <c r="J21" s="2"/>
      <c r="K21" s="2"/>
      <c r="L21" s="26"/>
      <c r="M21" s="26"/>
      <c r="N21" s="9">
        <f t="shared" si="1"/>
        <v>0</v>
      </c>
    </row>
    <row r="22" spans="1:14" ht="22.5">
      <c r="A22" s="64"/>
      <c r="B22" s="65"/>
      <c r="C22" s="13" t="s">
        <v>45</v>
      </c>
      <c r="D22" s="14" t="s">
        <v>90</v>
      </c>
      <c r="E22" s="15">
        <v>11600000</v>
      </c>
      <c r="F22" s="16">
        <v>7600000</v>
      </c>
      <c r="G22" s="10">
        <f t="shared" si="0"/>
        <v>65.51724137931035</v>
      </c>
      <c r="H22" s="2"/>
      <c r="I22" s="2"/>
      <c r="J22" s="2"/>
      <c r="K22" s="2"/>
      <c r="L22" s="26"/>
      <c r="M22" s="26"/>
      <c r="N22" s="9">
        <f t="shared" si="1"/>
        <v>0</v>
      </c>
    </row>
    <row r="23" spans="1:14" ht="22.5">
      <c r="A23" s="61"/>
      <c r="B23" s="63"/>
      <c r="C23" s="13" t="s">
        <v>46</v>
      </c>
      <c r="D23" s="14" t="s">
        <v>58</v>
      </c>
      <c r="E23" s="15">
        <v>4400000</v>
      </c>
      <c r="F23" s="16">
        <v>4400000</v>
      </c>
      <c r="G23" s="10">
        <f t="shared" si="0"/>
        <v>100</v>
      </c>
      <c r="H23" s="19"/>
      <c r="I23" s="19"/>
      <c r="J23" s="19"/>
      <c r="K23" s="19"/>
      <c r="L23" s="27"/>
      <c r="M23" s="26"/>
      <c r="N23" s="9">
        <f t="shared" si="1"/>
        <v>0</v>
      </c>
    </row>
    <row r="24" spans="1:14" ht="33.75">
      <c r="A24" s="31" t="s">
        <v>78</v>
      </c>
      <c r="B24" s="32" t="s">
        <v>79</v>
      </c>
      <c r="C24" s="13"/>
      <c r="D24" s="14" t="s">
        <v>80</v>
      </c>
      <c r="E24" s="15">
        <v>75000000</v>
      </c>
      <c r="F24" s="16">
        <v>15000000</v>
      </c>
      <c r="G24" s="10">
        <f t="shared" si="0"/>
        <v>20</v>
      </c>
      <c r="H24" s="19"/>
      <c r="I24" s="19"/>
      <c r="J24" s="19"/>
      <c r="K24" s="19"/>
      <c r="L24" s="27"/>
      <c r="M24" s="26"/>
      <c r="N24" s="9">
        <f t="shared" si="1"/>
        <v>0</v>
      </c>
    </row>
    <row r="25" spans="1:14" ht="33.75">
      <c r="A25" s="67" t="s">
        <v>67</v>
      </c>
      <c r="B25" s="66" t="s">
        <v>76</v>
      </c>
      <c r="C25" s="6" t="s">
        <v>72</v>
      </c>
      <c r="D25" s="7" t="s">
        <v>68</v>
      </c>
      <c r="E25" s="8">
        <v>14700000</v>
      </c>
      <c r="F25" s="45">
        <v>3700000</v>
      </c>
      <c r="G25" s="10">
        <f t="shared" si="0"/>
        <v>25.170068027210885</v>
      </c>
      <c r="H25" s="19"/>
      <c r="I25" s="19"/>
      <c r="J25" s="19"/>
      <c r="K25" s="19"/>
      <c r="L25" s="19"/>
      <c r="M25" s="2"/>
      <c r="N25" s="9">
        <f t="shared" si="1"/>
        <v>0</v>
      </c>
    </row>
    <row r="26" spans="1:14" ht="22.5">
      <c r="A26" s="67"/>
      <c r="B26" s="66"/>
      <c r="C26" s="6" t="s">
        <v>73</v>
      </c>
      <c r="D26" s="7" t="s">
        <v>69</v>
      </c>
      <c r="E26" s="8">
        <v>3200000</v>
      </c>
      <c r="F26" s="9">
        <v>3200000</v>
      </c>
      <c r="G26" s="10">
        <f t="shared" si="0"/>
        <v>100</v>
      </c>
      <c r="H26" s="19"/>
      <c r="I26" s="19"/>
      <c r="J26" s="19"/>
      <c r="K26" s="19"/>
      <c r="L26" s="19"/>
      <c r="M26" s="2"/>
      <c r="N26" s="9">
        <f t="shared" si="1"/>
        <v>0</v>
      </c>
    </row>
    <row r="27" spans="1:14" ht="45">
      <c r="A27" s="67"/>
      <c r="B27" s="66"/>
      <c r="C27" s="6" t="s">
        <v>74</v>
      </c>
      <c r="D27" s="7" t="s">
        <v>70</v>
      </c>
      <c r="E27" s="8">
        <v>5500000</v>
      </c>
      <c r="F27" s="9">
        <v>5500000</v>
      </c>
      <c r="G27" s="10">
        <f t="shared" si="0"/>
        <v>100</v>
      </c>
      <c r="H27" s="19"/>
      <c r="I27" s="19"/>
      <c r="J27" s="19"/>
      <c r="K27" s="19"/>
      <c r="L27" s="19"/>
      <c r="M27" s="8">
        <v>504296</v>
      </c>
      <c r="N27" s="9">
        <f t="shared" si="1"/>
        <v>504296</v>
      </c>
    </row>
    <row r="28" spans="1:14" ht="33.75">
      <c r="A28" s="67"/>
      <c r="B28" s="66"/>
      <c r="C28" s="6" t="s">
        <v>75</v>
      </c>
      <c r="D28" s="7" t="s">
        <v>71</v>
      </c>
      <c r="E28" s="8">
        <v>5000000</v>
      </c>
      <c r="F28" s="9">
        <v>5000000</v>
      </c>
      <c r="G28" s="10">
        <f t="shared" si="0"/>
        <v>100</v>
      </c>
      <c r="H28" s="19"/>
      <c r="I28" s="19"/>
      <c r="J28" s="19"/>
      <c r="K28" s="19"/>
      <c r="L28" s="19"/>
      <c r="M28" s="2"/>
      <c r="N28" s="9">
        <f t="shared" si="1"/>
        <v>0</v>
      </c>
    </row>
    <row r="29" spans="1:14" ht="45">
      <c r="A29" s="60" t="s">
        <v>81</v>
      </c>
      <c r="B29" s="66" t="s">
        <v>82</v>
      </c>
      <c r="C29" s="6" t="s">
        <v>83</v>
      </c>
      <c r="D29" s="7" t="s">
        <v>86</v>
      </c>
      <c r="E29" s="8">
        <v>240000</v>
      </c>
      <c r="F29" s="9">
        <v>240000</v>
      </c>
      <c r="G29" s="10">
        <f t="shared" si="0"/>
        <v>100</v>
      </c>
      <c r="H29" s="19"/>
      <c r="I29" s="19"/>
      <c r="J29" s="19"/>
      <c r="K29" s="19"/>
      <c r="L29" s="27"/>
      <c r="M29" s="26"/>
      <c r="N29" s="9">
        <f t="shared" si="1"/>
        <v>0</v>
      </c>
    </row>
    <row r="30" spans="1:14" ht="33.75">
      <c r="A30" s="64"/>
      <c r="B30" s="66"/>
      <c r="C30" s="6" t="s">
        <v>84</v>
      </c>
      <c r="D30" s="7" t="s">
        <v>89</v>
      </c>
      <c r="E30" s="8">
        <v>2160000</v>
      </c>
      <c r="F30" s="9">
        <v>1944000</v>
      </c>
      <c r="G30" s="10">
        <f t="shared" si="0"/>
        <v>90</v>
      </c>
      <c r="H30" s="19"/>
      <c r="I30" s="19"/>
      <c r="J30" s="19"/>
      <c r="K30" s="19"/>
      <c r="L30" s="27"/>
      <c r="M30" s="26"/>
      <c r="N30" s="9">
        <f t="shared" si="1"/>
        <v>0</v>
      </c>
    </row>
    <row r="31" spans="1:14" ht="33.75">
      <c r="A31" s="61"/>
      <c r="B31" s="66"/>
      <c r="C31" s="6" t="s">
        <v>85</v>
      </c>
      <c r="D31" s="7" t="s">
        <v>87</v>
      </c>
      <c r="E31" s="8">
        <v>25200000</v>
      </c>
      <c r="F31" s="9">
        <v>25200000</v>
      </c>
      <c r="G31" s="10">
        <f t="shared" si="0"/>
        <v>100</v>
      </c>
      <c r="H31" s="19"/>
      <c r="I31" s="19"/>
      <c r="J31" s="19"/>
      <c r="K31" s="19"/>
      <c r="L31" s="27"/>
      <c r="M31" s="26"/>
      <c r="N31" s="9">
        <f t="shared" si="1"/>
        <v>0</v>
      </c>
    </row>
    <row r="32" spans="1:14" ht="12.75">
      <c r="A32" s="49" t="s">
        <v>5</v>
      </c>
      <c r="B32" s="50"/>
      <c r="C32" s="50"/>
      <c r="D32" s="51"/>
      <c r="E32" s="38">
        <f>SUM(E4:E31)</f>
        <v>218060000</v>
      </c>
      <c r="F32" s="38">
        <f>SUM(F4:F31)</f>
        <v>142844000</v>
      </c>
      <c r="G32" s="39">
        <f t="shared" si="0"/>
        <v>65.50674126387233</v>
      </c>
      <c r="H32" s="38">
        <f aca="true" t="shared" si="2" ref="H32:N32">SUM(H4:H31)</f>
        <v>0</v>
      </c>
      <c r="I32" s="38">
        <f t="shared" si="2"/>
        <v>0</v>
      </c>
      <c r="J32" s="38">
        <f t="shared" si="2"/>
        <v>4256755.77</v>
      </c>
      <c r="K32" s="38">
        <f t="shared" si="2"/>
        <v>6347998.05</v>
      </c>
      <c r="L32" s="40">
        <f t="shared" si="2"/>
        <v>13157653.799999999</v>
      </c>
      <c r="M32" s="41">
        <f t="shared" si="2"/>
        <v>15703637.579999998</v>
      </c>
      <c r="N32" s="38">
        <f t="shared" si="2"/>
        <v>39466045.2</v>
      </c>
    </row>
    <row r="33" spans="1:13" ht="12.75">
      <c r="A33" s="47" t="s">
        <v>94</v>
      </c>
      <c r="M33" s="23"/>
    </row>
    <row r="34" spans="1:5" ht="12.75">
      <c r="A34" s="21" t="s">
        <v>61</v>
      </c>
      <c r="E34" s="23"/>
    </row>
    <row r="35" ht="12.75">
      <c r="A35" s="22" t="s">
        <v>93</v>
      </c>
    </row>
    <row r="36" spans="1:2" ht="12.75">
      <c r="A36" s="43"/>
      <c r="B36" s="21" t="s">
        <v>95</v>
      </c>
    </row>
    <row r="37" spans="1:2" ht="12.75">
      <c r="A37" s="46"/>
      <c r="B37" s="44" t="s">
        <v>91</v>
      </c>
    </row>
  </sheetData>
  <mergeCells count="23">
    <mergeCell ref="A25:A28"/>
    <mergeCell ref="B25:B28"/>
    <mergeCell ref="A29:A31"/>
    <mergeCell ref="B29:B31"/>
    <mergeCell ref="A15:A19"/>
    <mergeCell ref="B15:B19"/>
    <mergeCell ref="A20:A23"/>
    <mergeCell ref="B20:B23"/>
    <mergeCell ref="C2:C3"/>
    <mergeCell ref="A8:A9"/>
    <mergeCell ref="B8:B9"/>
    <mergeCell ref="A10:A12"/>
    <mergeCell ref="B10:B12"/>
    <mergeCell ref="L1:N1"/>
    <mergeCell ref="A32:D32"/>
    <mergeCell ref="H2:M2"/>
    <mergeCell ref="N2:N3"/>
    <mergeCell ref="A1:H1"/>
    <mergeCell ref="D2:D3"/>
    <mergeCell ref="E2:E3"/>
    <mergeCell ref="F2:G2"/>
    <mergeCell ref="A2:A3"/>
    <mergeCell ref="B2:B3"/>
  </mergeCells>
  <printOptions/>
  <pageMargins left="0.75" right="0.75" top="1" bottom="1" header="0.4921259845" footer="0.492125984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2007-11-19T10:44:45Z</cp:lastPrinted>
  <dcterms:created xsi:type="dcterms:W3CDTF">2006-09-26T12:18:01Z</dcterms:created>
  <dcterms:modified xsi:type="dcterms:W3CDTF">2007-11-19T10:46:05Z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-2133282373</vt:i4>
  </property>
  <property fmtid="{D5CDD505-2E9C-101B-9397-08002B2CF9AE}" pid="4" name="_EmailSubje">
    <vt:lpwstr>OPRAVA        2428/2007-1000      Informácia o činnosti Medzinárodného podporného fondu na odstavenie reaktora V1 v Jaslovských Bohuniciach</vt:lpwstr>
  </property>
  <property fmtid="{D5CDD505-2E9C-101B-9397-08002B2CF9AE}" pid="5" name="_AuthorEma">
    <vt:lpwstr>Chudej@economy.gov.sk</vt:lpwstr>
  </property>
  <property fmtid="{D5CDD505-2E9C-101B-9397-08002B2CF9AE}" pid="6" name="_AuthorEmailDisplayNa">
    <vt:lpwstr>Chudej Jozef</vt:lpwstr>
  </property>
</Properties>
</file>