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Hárok1" sheetId="1" r:id="rId1"/>
  </sheets>
  <externalReferences>
    <externalReference r:id="rId4"/>
  </externalReferences>
  <definedNames>
    <definedName name="_xlnm.Print_Area" localSheetId="0">'Hárok1'!$A$3:$M$51</definedName>
  </definedNames>
  <calcPr fullCalcOnLoad="1"/>
</workbook>
</file>

<file path=xl/sharedStrings.xml><?xml version="1.0" encoding="utf-8"?>
<sst xmlns="http://schemas.openxmlformats.org/spreadsheetml/2006/main" count="64" uniqueCount="60">
  <si>
    <t>ÚSTAVNÝ  SÚD  SR</t>
  </si>
  <si>
    <t>NAJVYŠŠÍ  SÚD  SR</t>
  </si>
  <si>
    <t>SLOVENSKÁ  INFORMAČNÁ  SLUŽBA</t>
  </si>
  <si>
    <t>ÚRAD  JADROVÉHO  DOZORU  SR</t>
  </si>
  <si>
    <t>ÚRAD  PRIEMYSELNÉHO  VLASTNÍCTVA  SR</t>
  </si>
  <si>
    <t>PROTIMONOPOLNÝ  ÚRAD  SR</t>
  </si>
  <si>
    <t>SLOVENSKÁ  AKADÉMIA  VIED</t>
  </si>
  <si>
    <t>ÚRAD  PRE  ŠTÁTNU  SLUŽBU</t>
  </si>
  <si>
    <t>KANCELÁRIA  VEREJNÉHO  OCHRANCU  PRÁV</t>
  </si>
  <si>
    <t>Ú H R N</t>
  </si>
  <si>
    <t>MIN.  ZAHRANIČNÝCH  VECÍ  SR</t>
  </si>
  <si>
    <t>MIN.  VNÚTRA  SR</t>
  </si>
  <si>
    <t>MIN.  FINANCIÍ  SR</t>
  </si>
  <si>
    <t>MIN.  ZDRAVOTNÍCTVA  SR</t>
  </si>
  <si>
    <t>MIN.  KULTÚRY  SR</t>
  </si>
  <si>
    <t>MIN.  HOSPODÁRSTVA  SR</t>
  </si>
  <si>
    <t>MIN.  VÝSTAVBY  A  REGIONÁLNEHO  ROZVOJA  SR</t>
  </si>
  <si>
    <t xml:space="preserve">        </t>
  </si>
  <si>
    <t xml:space="preserve">      </t>
  </si>
  <si>
    <t>PRÍJMY</t>
  </si>
  <si>
    <t>VÝDAVKY</t>
  </si>
  <si>
    <t>ZLEPŠUJÚCI +</t>
  </si>
  <si>
    <t>KANCELÁRIA  NÁRODNEJ  RADY SR</t>
  </si>
  <si>
    <t>KANCELÁRIA  PREZIDENTA SR</t>
  </si>
  <si>
    <t>ÚRAD  VlÁDY SR</t>
  </si>
  <si>
    <t>GENERÁLNA  PROKURATÚRA SR</t>
  </si>
  <si>
    <t>NAJVYŠŠÍ  KONTROLNÝ  ÚRAD SR</t>
  </si>
  <si>
    <t>MIN.  OBRANY SR</t>
  </si>
  <si>
    <t>MIN.  SPRAVODLIVOSTI  SR</t>
  </si>
  <si>
    <t>MIN.  ŹIVOTNÉHO  PROSTREDIA  SR</t>
  </si>
  <si>
    <t>MIN.  ŚKOLSTVA  SR</t>
  </si>
  <si>
    <t>MIN.  PRÁCE, SOC. VECÍ  A  RODINY  SR</t>
  </si>
  <si>
    <t>MIN.  PôDOHOSPODÁRSTVA  SR</t>
  </si>
  <si>
    <t>MIN.  DOPRAVY, PôŚT A  TELEKOMUNIKÁCIÍ  SR</t>
  </si>
  <si>
    <t>ÚRAD GEOD., KART.  A  KATASTRA  SR</t>
  </si>
  <si>
    <t>ŚTATISTICKÝ  ÚRAD  SR</t>
  </si>
  <si>
    <t xml:space="preserve">ÚRAD  PRE  VEREJNÉ  OBSTARÁVANIE  </t>
  </si>
  <si>
    <t>ÚRAD  PRE  NORM. METR. A SKÚŚOB. SR</t>
  </si>
  <si>
    <t>NÁRODNÝ BEZPEČNOSTNÝ  ÚRAD</t>
  </si>
  <si>
    <t>SPRÁVA  ŚTÁTNYCH  HMOTNÝCH  REZERV  SR</t>
  </si>
  <si>
    <t>ŚTÁTNY  DLH  SR</t>
  </si>
  <si>
    <t>VŚEOBECNÁ  POKLADNIĆNÁ  SPRÁVA</t>
  </si>
  <si>
    <t>SÚHRNNÝ  FINANČNÝ  VZŤAH  K  OBCIAM A  VÚC</t>
  </si>
  <si>
    <t>KANCELÁRIA SÚDNEJ RADY SR</t>
  </si>
  <si>
    <t>KAPITOLY</t>
  </si>
  <si>
    <t>S CH V Á L E N Ý  R O Z P O Č E T</t>
  </si>
  <si>
    <t>Výdavky
 ŠP</t>
  </si>
  <si>
    <t>ZHORŠUJÚCI -</t>
  </si>
  <si>
    <t xml:space="preserve"> </t>
  </si>
  <si>
    <t xml:space="preserve">SALDO </t>
  </si>
  <si>
    <t>VZŤAH k
upravenému ŠR</t>
  </si>
  <si>
    <t>U P R A V E N Ý  R O Z P O Č E T</t>
  </si>
  <si>
    <t>Vplyv výdavkov</t>
  </si>
  <si>
    <t>Vplyv  príjmov</t>
  </si>
  <si>
    <t>Tabuľka č. 23</t>
  </si>
  <si>
    <t>v tis.sk</t>
  </si>
  <si>
    <t>SALDO</t>
  </si>
  <si>
    <t>Prehľad vzťahu jednotlivých rozpočtových kapitol k štátnemu rozpočtu Slovenskej republiky za rok 2004</t>
  </si>
  <si>
    <t>S K U T O Č N O S Ť</t>
  </si>
  <si>
    <t>Strana 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</si>
</sst>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_ ;\-#,##0.00\ "/>
    <numFmt numFmtId="169" formatCode="#,##0.0_ ;\-#,##0.0\ "/>
    <numFmt numFmtId="170" formatCode="0.0"/>
    <numFmt numFmtId="171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color indexed="8"/>
      <name val="Arial CE"/>
      <family val="2"/>
    </font>
    <font>
      <sz val="14"/>
      <name val="Arial CE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8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left"/>
    </xf>
    <xf numFmtId="164" fontId="13" fillId="0" borderId="10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sedivy\LOCALS~1\Temp\C.lotus.Notes.Data\V&#253;davkykapitol0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  <sheetName val="Hárok4"/>
      <sheetName val="Hárok5"/>
      <sheetName val="Hárok6"/>
      <sheetName val="Hárok7"/>
      <sheetName val="Hárok8"/>
      <sheetName val="Hárok9"/>
      <sheetName val="Hárok10"/>
    </sheetNames>
    <sheetDataSet>
      <sheetData sheetId="4">
        <row r="9">
          <cell r="C9">
            <v>780128</v>
          </cell>
        </row>
        <row r="10">
          <cell r="C10">
            <v>108756</v>
          </cell>
        </row>
        <row r="11">
          <cell r="C11">
            <v>708419</v>
          </cell>
        </row>
        <row r="12">
          <cell r="C12">
            <v>32000</v>
          </cell>
        </row>
        <row r="13">
          <cell r="C13">
            <v>62470</v>
          </cell>
        </row>
        <row r="14">
          <cell r="C14">
            <v>5700</v>
          </cell>
        </row>
        <row r="15">
          <cell r="C15">
            <v>118623</v>
          </cell>
        </row>
        <row r="16">
          <cell r="C16">
            <v>923156</v>
          </cell>
        </row>
        <row r="17">
          <cell r="C17">
            <v>134470</v>
          </cell>
        </row>
        <row r="18">
          <cell r="C18">
            <v>848587</v>
          </cell>
        </row>
        <row r="19">
          <cell r="C19">
            <v>3336702</v>
          </cell>
        </row>
        <row r="20">
          <cell r="C20">
            <v>23172800</v>
          </cell>
        </row>
        <row r="21">
          <cell r="C21">
            <v>18715028</v>
          </cell>
        </row>
        <row r="22">
          <cell r="C22">
            <v>6630766</v>
          </cell>
        </row>
        <row r="23">
          <cell r="C23">
            <v>7356998</v>
          </cell>
        </row>
        <row r="24">
          <cell r="C24">
            <v>3145036</v>
          </cell>
        </row>
        <row r="25">
          <cell r="C25">
            <v>41541953</v>
          </cell>
        </row>
        <row r="26">
          <cell r="C26">
            <v>22752726</v>
          </cell>
        </row>
        <row r="27">
          <cell r="C27">
            <v>47307952</v>
          </cell>
        </row>
        <row r="28">
          <cell r="C28">
            <v>3326270</v>
          </cell>
        </row>
        <row r="29">
          <cell r="C29">
            <v>5126798</v>
          </cell>
        </row>
        <row r="30">
          <cell r="C30">
            <v>18577668</v>
          </cell>
        </row>
        <row r="31">
          <cell r="C31">
            <v>5290949</v>
          </cell>
        </row>
        <row r="32">
          <cell r="C32">
            <v>24725500</v>
          </cell>
        </row>
        <row r="33">
          <cell r="C33">
            <v>912529</v>
          </cell>
        </row>
        <row r="34">
          <cell r="C34">
            <v>496025</v>
          </cell>
        </row>
        <row r="35">
          <cell r="C35">
            <v>57053</v>
          </cell>
        </row>
        <row r="36">
          <cell r="C36">
            <v>69442</v>
          </cell>
        </row>
        <row r="37">
          <cell r="C37">
            <v>70596</v>
          </cell>
        </row>
        <row r="38">
          <cell r="C38">
            <v>267105</v>
          </cell>
        </row>
        <row r="39">
          <cell r="C39">
            <v>60633</v>
          </cell>
        </row>
        <row r="40">
          <cell r="C40">
            <v>42970</v>
          </cell>
        </row>
        <row r="41">
          <cell r="C41">
            <v>253247</v>
          </cell>
        </row>
        <row r="42">
          <cell r="C42">
            <v>783072</v>
          </cell>
        </row>
        <row r="43">
          <cell r="C43">
            <v>30267940</v>
          </cell>
        </row>
        <row r="44">
          <cell r="C44">
            <v>21457561</v>
          </cell>
        </row>
        <row r="45">
          <cell r="C45">
            <v>1442957</v>
          </cell>
        </row>
        <row r="46">
          <cell r="C46">
            <v>19541900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0" zoomScaleNormal="75" workbookViewId="0" topLeftCell="B1">
      <selection activeCell="E8" sqref="E8"/>
    </sheetView>
  </sheetViews>
  <sheetFormatPr defaultColWidth="9.140625" defaultRowHeight="12.75"/>
  <cols>
    <col min="1" max="1" width="65.140625" style="0" customWidth="1"/>
    <col min="2" max="6" width="19.140625" style="0" customWidth="1"/>
    <col min="7" max="7" width="21.421875" style="0" bestFit="1" customWidth="1"/>
    <col min="8" max="10" width="19.140625" style="0" customWidth="1"/>
    <col min="11" max="11" width="21.140625" style="0" customWidth="1"/>
    <col min="12" max="12" width="16.7109375" style="0" customWidth="1"/>
    <col min="13" max="13" width="17.421875" style="0" customWidth="1"/>
    <col min="14" max="16384" width="19.140625" style="0" customWidth="1"/>
  </cols>
  <sheetData>
    <row r="1" spans="1:11" ht="18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8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</row>
    <row r="3" spans="1:13" ht="18.75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</row>
    <row r="4" spans="1:13" s="54" customFormat="1" ht="18.75">
      <c r="A4" s="58" t="s">
        <v>57</v>
      </c>
      <c r="B4" s="59"/>
      <c r="C4" s="59"/>
      <c r="D4" s="59"/>
      <c r="E4" s="59"/>
      <c r="F4" s="59"/>
      <c r="G4" s="59"/>
      <c r="H4" s="59"/>
      <c r="I4" s="59"/>
      <c r="J4" s="17"/>
      <c r="K4" s="17"/>
      <c r="L4" s="53"/>
      <c r="M4" s="53"/>
    </row>
    <row r="5" spans="1:13" ht="20.25">
      <c r="A5" s="13"/>
      <c r="B5" s="10"/>
      <c r="C5" s="14"/>
      <c r="D5" s="15"/>
      <c r="E5" s="15"/>
      <c r="F5" s="16" t="s">
        <v>55</v>
      </c>
      <c r="G5" s="12"/>
      <c r="H5" s="12"/>
      <c r="I5" s="10"/>
      <c r="J5" s="10"/>
      <c r="K5" s="10"/>
      <c r="L5" s="11"/>
      <c r="M5" s="11"/>
    </row>
    <row r="6" spans="1:13" ht="18.75">
      <c r="A6" s="13"/>
      <c r="B6" s="12"/>
      <c r="C6" s="10"/>
      <c r="D6" s="10"/>
      <c r="E6" s="10"/>
      <c r="F6" s="10"/>
      <c r="G6" s="10"/>
      <c r="H6" s="10"/>
      <c r="I6" s="10"/>
      <c r="J6" s="10"/>
      <c r="L6" s="11"/>
      <c r="M6" s="16" t="s">
        <v>54</v>
      </c>
    </row>
    <row r="7" spans="1:13" ht="18.75">
      <c r="A7" s="13"/>
      <c r="B7" s="12"/>
      <c r="C7" s="10"/>
      <c r="D7" s="10"/>
      <c r="E7" s="10"/>
      <c r="F7" s="10"/>
      <c r="G7" s="10"/>
      <c r="H7" s="10"/>
      <c r="I7" s="10"/>
      <c r="J7" s="10"/>
      <c r="L7" s="11"/>
      <c r="M7" s="60" t="s">
        <v>59</v>
      </c>
    </row>
    <row r="8" spans="1:13" ht="18.75">
      <c r="A8" s="13"/>
      <c r="B8" s="12"/>
      <c r="C8" s="10"/>
      <c r="D8" s="10"/>
      <c r="E8" s="10"/>
      <c r="F8" s="10"/>
      <c r="G8" s="10"/>
      <c r="H8" s="10"/>
      <c r="I8" s="10"/>
      <c r="J8" s="10"/>
      <c r="L8" s="11"/>
      <c r="M8" s="60"/>
    </row>
    <row r="9" spans="1:12" ht="18.75">
      <c r="A9" s="10"/>
      <c r="B9" s="12" t="s">
        <v>17</v>
      </c>
      <c r="C9" s="12" t="s">
        <v>18</v>
      </c>
      <c r="D9" s="12"/>
      <c r="E9" s="12"/>
      <c r="F9" s="12"/>
      <c r="G9" s="12"/>
      <c r="H9" s="10"/>
      <c r="I9" s="10"/>
      <c r="J9" s="10"/>
      <c r="L9" s="11"/>
    </row>
    <row r="10" spans="1:13" ht="37.5">
      <c r="A10" s="18"/>
      <c r="B10" s="55" t="s">
        <v>45</v>
      </c>
      <c r="C10" s="56"/>
      <c r="D10" s="57"/>
      <c r="E10" s="55" t="s">
        <v>51</v>
      </c>
      <c r="F10" s="56"/>
      <c r="G10" s="57"/>
      <c r="H10" s="55" t="s">
        <v>58</v>
      </c>
      <c r="I10" s="56"/>
      <c r="J10" s="57"/>
      <c r="K10" s="19" t="s">
        <v>50</v>
      </c>
      <c r="L10" s="18"/>
      <c r="M10" s="18"/>
    </row>
    <row r="11" spans="1:13" ht="37.5">
      <c r="A11" s="20" t="s">
        <v>44</v>
      </c>
      <c r="B11" s="21" t="s">
        <v>19</v>
      </c>
      <c r="C11" s="20" t="s">
        <v>20</v>
      </c>
      <c r="D11" s="22" t="s">
        <v>56</v>
      </c>
      <c r="E11" s="23" t="s">
        <v>19</v>
      </c>
      <c r="F11" s="24" t="s">
        <v>20</v>
      </c>
      <c r="G11" s="22" t="s">
        <v>56</v>
      </c>
      <c r="H11" s="25" t="s">
        <v>19</v>
      </c>
      <c r="I11" s="26" t="s">
        <v>46</v>
      </c>
      <c r="J11" s="20" t="s">
        <v>49</v>
      </c>
      <c r="K11" s="27" t="s">
        <v>21</v>
      </c>
      <c r="L11" s="26" t="s">
        <v>53</v>
      </c>
      <c r="M11" s="26" t="s">
        <v>52</v>
      </c>
    </row>
    <row r="12" spans="1:13" ht="18.75">
      <c r="A12" s="28"/>
      <c r="B12" s="29"/>
      <c r="C12" s="30"/>
      <c r="D12" s="31"/>
      <c r="E12" s="32"/>
      <c r="F12" s="31"/>
      <c r="G12" s="33"/>
      <c r="H12" s="34"/>
      <c r="I12" s="35"/>
      <c r="J12" s="30"/>
      <c r="K12" s="27" t="s">
        <v>47</v>
      </c>
      <c r="L12" s="35"/>
      <c r="M12" s="35"/>
    </row>
    <row r="13" spans="1:13" ht="18.75">
      <c r="A13" s="36" t="s">
        <v>22</v>
      </c>
      <c r="B13" s="37">
        <v>20000</v>
      </c>
      <c r="C13" s="37">
        <f>'[1]Hárok5'!C9</f>
        <v>780128</v>
      </c>
      <c r="D13" s="38">
        <f>SUM(B13-C13)</f>
        <v>-760128</v>
      </c>
      <c r="E13" s="39">
        <v>20000</v>
      </c>
      <c r="F13" s="39">
        <v>801311</v>
      </c>
      <c r="G13" s="38">
        <f>SUM(E13-F13)</f>
        <v>-781311</v>
      </c>
      <c r="H13" s="39">
        <v>27799</v>
      </c>
      <c r="I13" s="40">
        <v>783802</v>
      </c>
      <c r="J13" s="41">
        <f>SUM(H13-I13)</f>
        <v>-756003</v>
      </c>
      <c r="K13" s="39">
        <f aca="true" t="shared" si="0" ref="K13:K50">SUM(J13-G13)</f>
        <v>25308</v>
      </c>
      <c r="L13" s="40">
        <f>SUM(H13-E13)</f>
        <v>7799</v>
      </c>
      <c r="M13" s="40">
        <f>SUM(F13-I13)</f>
        <v>17509</v>
      </c>
    </row>
    <row r="14" spans="1:13" ht="18.75">
      <c r="A14" s="42" t="s">
        <v>23</v>
      </c>
      <c r="B14" s="37">
        <v>250</v>
      </c>
      <c r="C14" s="37">
        <f>'[1]Hárok5'!C10</f>
        <v>108756</v>
      </c>
      <c r="D14" s="38">
        <f aca="true" t="shared" si="1" ref="D14:D50">SUM(B14-C14)</f>
        <v>-108506</v>
      </c>
      <c r="E14" s="39">
        <v>250</v>
      </c>
      <c r="F14" s="39">
        <v>109908</v>
      </c>
      <c r="G14" s="38">
        <f aca="true" t="shared" si="2" ref="G14:G50">SUM(E14-F14)</f>
        <v>-109658</v>
      </c>
      <c r="H14" s="39">
        <v>734</v>
      </c>
      <c r="I14" s="40">
        <v>105675</v>
      </c>
      <c r="J14" s="41">
        <f aca="true" t="shared" si="3" ref="J14:J50">SUM(H14-I14)</f>
        <v>-104941</v>
      </c>
      <c r="K14" s="39">
        <f t="shared" si="0"/>
        <v>4717</v>
      </c>
      <c r="L14" s="40">
        <f aca="true" t="shared" si="4" ref="L14:L50">SUM(H14-E14)</f>
        <v>484</v>
      </c>
      <c r="M14" s="40">
        <f aca="true" t="shared" si="5" ref="M14:M50">SUM(F14-I14)</f>
        <v>4233</v>
      </c>
    </row>
    <row r="15" spans="1:13" ht="18.75">
      <c r="A15" s="42" t="s">
        <v>24</v>
      </c>
      <c r="B15" s="37">
        <v>15000</v>
      </c>
      <c r="C15" s="37">
        <f>'[1]Hárok5'!C11</f>
        <v>708419</v>
      </c>
      <c r="D15" s="38">
        <f t="shared" si="1"/>
        <v>-693419</v>
      </c>
      <c r="E15" s="39">
        <v>20500</v>
      </c>
      <c r="F15" s="39">
        <v>856034</v>
      </c>
      <c r="G15" s="38">
        <f t="shared" si="2"/>
        <v>-835534</v>
      </c>
      <c r="H15" s="39">
        <v>325961</v>
      </c>
      <c r="I15" s="40">
        <v>852436</v>
      </c>
      <c r="J15" s="41">
        <f t="shared" si="3"/>
        <v>-526475</v>
      </c>
      <c r="K15" s="39">
        <f t="shared" si="0"/>
        <v>309059</v>
      </c>
      <c r="L15" s="40">
        <f t="shared" si="4"/>
        <v>305461</v>
      </c>
      <c r="M15" s="40">
        <f t="shared" si="5"/>
        <v>3598</v>
      </c>
    </row>
    <row r="16" spans="1:13" ht="18.75">
      <c r="A16" s="42" t="s">
        <v>8</v>
      </c>
      <c r="B16" s="37">
        <v>0</v>
      </c>
      <c r="C16" s="37">
        <f>'[1]Hárok5'!C12</f>
        <v>32000</v>
      </c>
      <c r="D16" s="38">
        <f t="shared" si="1"/>
        <v>-32000</v>
      </c>
      <c r="E16" s="39">
        <v>0</v>
      </c>
      <c r="F16" s="39">
        <v>32512</v>
      </c>
      <c r="G16" s="38">
        <f t="shared" si="2"/>
        <v>-32512</v>
      </c>
      <c r="H16" s="39">
        <v>56</v>
      </c>
      <c r="I16" s="40">
        <v>32446</v>
      </c>
      <c r="J16" s="41">
        <f t="shared" si="3"/>
        <v>-32390</v>
      </c>
      <c r="K16" s="39">
        <f t="shared" si="0"/>
        <v>122</v>
      </c>
      <c r="L16" s="40">
        <f t="shared" si="4"/>
        <v>56</v>
      </c>
      <c r="M16" s="40">
        <f t="shared" si="5"/>
        <v>66</v>
      </c>
    </row>
    <row r="17" spans="1:13" ht="18.75">
      <c r="A17" s="42" t="s">
        <v>0</v>
      </c>
      <c r="B17" s="37">
        <v>200</v>
      </c>
      <c r="C17" s="37">
        <f>'[1]Hárok5'!C13</f>
        <v>62470</v>
      </c>
      <c r="D17" s="38">
        <f t="shared" si="1"/>
        <v>-62270</v>
      </c>
      <c r="E17" s="39">
        <v>200</v>
      </c>
      <c r="F17" s="39">
        <v>139715</v>
      </c>
      <c r="G17" s="38">
        <f t="shared" si="2"/>
        <v>-139515</v>
      </c>
      <c r="H17" s="39">
        <v>76384</v>
      </c>
      <c r="I17" s="40">
        <v>139183</v>
      </c>
      <c r="J17" s="41">
        <f t="shared" si="3"/>
        <v>-62799</v>
      </c>
      <c r="K17" s="39">
        <f t="shared" si="0"/>
        <v>76716</v>
      </c>
      <c r="L17" s="40">
        <f t="shared" si="4"/>
        <v>76184</v>
      </c>
      <c r="M17" s="40">
        <f t="shared" si="5"/>
        <v>532</v>
      </c>
    </row>
    <row r="18" spans="1:13" ht="18.75">
      <c r="A18" s="42" t="s">
        <v>43</v>
      </c>
      <c r="B18" s="37">
        <v>0</v>
      </c>
      <c r="C18" s="37">
        <f>'[1]Hárok5'!C14</f>
        <v>5700</v>
      </c>
      <c r="D18" s="38">
        <f t="shared" si="1"/>
        <v>-5700</v>
      </c>
      <c r="E18" s="39">
        <v>0</v>
      </c>
      <c r="F18" s="39">
        <v>7390</v>
      </c>
      <c r="G18" s="38">
        <f t="shared" si="2"/>
        <v>-7390</v>
      </c>
      <c r="H18" s="39">
        <v>2</v>
      </c>
      <c r="I18" s="40">
        <v>5285</v>
      </c>
      <c r="J18" s="41">
        <f t="shared" si="3"/>
        <v>-5283</v>
      </c>
      <c r="K18" s="39">
        <f t="shared" si="0"/>
        <v>2107</v>
      </c>
      <c r="L18" s="40">
        <f t="shared" si="4"/>
        <v>2</v>
      </c>
      <c r="M18" s="40">
        <f t="shared" si="5"/>
        <v>2105</v>
      </c>
    </row>
    <row r="19" spans="1:13" ht="18.75">
      <c r="A19" s="42" t="s">
        <v>1</v>
      </c>
      <c r="B19" s="37">
        <v>15</v>
      </c>
      <c r="C19" s="37">
        <f>'[1]Hárok5'!C15</f>
        <v>118623</v>
      </c>
      <c r="D19" s="38">
        <f t="shared" si="1"/>
        <v>-118608</v>
      </c>
      <c r="E19" s="39">
        <v>15</v>
      </c>
      <c r="F19" s="39">
        <v>126352</v>
      </c>
      <c r="G19" s="38">
        <f t="shared" si="2"/>
        <v>-126337</v>
      </c>
      <c r="H19" s="39">
        <v>38</v>
      </c>
      <c r="I19" s="40">
        <v>110174</v>
      </c>
      <c r="J19" s="41">
        <f t="shared" si="3"/>
        <v>-110136</v>
      </c>
      <c r="K19" s="39">
        <f t="shared" si="0"/>
        <v>16201</v>
      </c>
      <c r="L19" s="40">
        <f t="shared" si="4"/>
        <v>23</v>
      </c>
      <c r="M19" s="40">
        <f t="shared" si="5"/>
        <v>16178</v>
      </c>
    </row>
    <row r="20" spans="1:13" ht="18.75">
      <c r="A20" s="42" t="s">
        <v>25</v>
      </c>
      <c r="B20" s="37">
        <v>7500</v>
      </c>
      <c r="C20" s="37">
        <f>'[1]Hárok5'!C16</f>
        <v>923156</v>
      </c>
      <c r="D20" s="38">
        <f t="shared" si="1"/>
        <v>-915656</v>
      </c>
      <c r="E20" s="39">
        <v>7500</v>
      </c>
      <c r="F20" s="39">
        <v>999019</v>
      </c>
      <c r="G20" s="38">
        <f t="shared" si="2"/>
        <v>-991519</v>
      </c>
      <c r="H20" s="39">
        <v>9311</v>
      </c>
      <c r="I20" s="40">
        <v>997904</v>
      </c>
      <c r="J20" s="41">
        <f t="shared" si="3"/>
        <v>-988593</v>
      </c>
      <c r="K20" s="39">
        <f t="shared" si="0"/>
        <v>2926</v>
      </c>
      <c r="L20" s="40">
        <f t="shared" si="4"/>
        <v>1811</v>
      </c>
      <c r="M20" s="40">
        <f t="shared" si="5"/>
        <v>1115</v>
      </c>
    </row>
    <row r="21" spans="1:13" ht="18.75">
      <c r="A21" s="42" t="s">
        <v>26</v>
      </c>
      <c r="B21" s="37">
        <v>250</v>
      </c>
      <c r="C21" s="37">
        <f>'[1]Hárok5'!C17</f>
        <v>134470</v>
      </c>
      <c r="D21" s="38">
        <f t="shared" si="1"/>
        <v>-134220</v>
      </c>
      <c r="E21" s="39">
        <v>250</v>
      </c>
      <c r="F21" s="39">
        <v>139720</v>
      </c>
      <c r="G21" s="38">
        <f t="shared" si="2"/>
        <v>-139470</v>
      </c>
      <c r="H21" s="39">
        <v>1156</v>
      </c>
      <c r="I21" s="40">
        <v>139075</v>
      </c>
      <c r="J21" s="41">
        <f t="shared" si="3"/>
        <v>-137919</v>
      </c>
      <c r="K21" s="39">
        <f t="shared" si="0"/>
        <v>1551</v>
      </c>
      <c r="L21" s="40">
        <f t="shared" si="4"/>
        <v>906</v>
      </c>
      <c r="M21" s="40">
        <f t="shared" si="5"/>
        <v>645</v>
      </c>
    </row>
    <row r="22" spans="1:13" ht="18.75">
      <c r="A22" s="42" t="s">
        <v>2</v>
      </c>
      <c r="B22" s="37">
        <v>4000</v>
      </c>
      <c r="C22" s="37">
        <f>'[1]Hárok5'!C18</f>
        <v>848587</v>
      </c>
      <c r="D22" s="38">
        <f t="shared" si="1"/>
        <v>-844587</v>
      </c>
      <c r="E22" s="39">
        <v>6400</v>
      </c>
      <c r="F22" s="39">
        <v>1041044</v>
      </c>
      <c r="G22" s="38">
        <f t="shared" si="2"/>
        <v>-1034644</v>
      </c>
      <c r="H22" s="39">
        <v>6992</v>
      </c>
      <c r="I22" s="40">
        <v>1041044</v>
      </c>
      <c r="J22" s="41">
        <f t="shared" si="3"/>
        <v>-1034052</v>
      </c>
      <c r="K22" s="39">
        <f t="shared" si="0"/>
        <v>592</v>
      </c>
      <c r="L22" s="40">
        <f t="shared" si="4"/>
        <v>592</v>
      </c>
      <c r="M22" s="40">
        <f t="shared" si="5"/>
        <v>0</v>
      </c>
    </row>
    <row r="23" spans="1:13" ht="18.75">
      <c r="A23" s="42" t="s">
        <v>10</v>
      </c>
      <c r="B23" s="37">
        <v>140000</v>
      </c>
      <c r="C23" s="37">
        <f>'[1]Hárok5'!C19</f>
        <v>3336702</v>
      </c>
      <c r="D23" s="38">
        <f t="shared" si="1"/>
        <v>-3196702</v>
      </c>
      <c r="E23" s="39">
        <v>189764</v>
      </c>
      <c r="F23" s="39">
        <v>3425457</v>
      </c>
      <c r="G23" s="38">
        <f t="shared" si="2"/>
        <v>-3235693</v>
      </c>
      <c r="H23" s="39">
        <v>152673</v>
      </c>
      <c r="I23" s="40">
        <v>3338988</v>
      </c>
      <c r="J23" s="41">
        <f t="shared" si="3"/>
        <v>-3186315</v>
      </c>
      <c r="K23" s="39">
        <f t="shared" si="0"/>
        <v>49378</v>
      </c>
      <c r="L23" s="40">
        <f t="shared" si="4"/>
        <v>-37091</v>
      </c>
      <c r="M23" s="40">
        <f t="shared" si="5"/>
        <v>86469</v>
      </c>
    </row>
    <row r="24" spans="1:13" ht="18.75">
      <c r="A24" s="42" t="s">
        <v>27</v>
      </c>
      <c r="B24" s="37">
        <v>250000</v>
      </c>
      <c r="C24" s="37">
        <f>'[1]Hárok5'!C20</f>
        <v>23172800</v>
      </c>
      <c r="D24" s="38">
        <f t="shared" si="1"/>
        <v>-22922800</v>
      </c>
      <c r="E24" s="39">
        <v>250000</v>
      </c>
      <c r="F24" s="39">
        <v>23175672</v>
      </c>
      <c r="G24" s="38">
        <f t="shared" si="2"/>
        <v>-22925672</v>
      </c>
      <c r="H24" s="39">
        <v>325324</v>
      </c>
      <c r="I24" s="40">
        <v>22944237</v>
      </c>
      <c r="J24" s="41">
        <f t="shared" si="3"/>
        <v>-22618913</v>
      </c>
      <c r="K24" s="39">
        <f t="shared" si="0"/>
        <v>306759</v>
      </c>
      <c r="L24" s="40">
        <f t="shared" si="4"/>
        <v>75324</v>
      </c>
      <c r="M24" s="40">
        <f t="shared" si="5"/>
        <v>231435</v>
      </c>
    </row>
    <row r="25" spans="1:13" ht="18.75">
      <c r="A25" s="42" t="s">
        <v>11</v>
      </c>
      <c r="B25" s="37">
        <v>762000</v>
      </c>
      <c r="C25" s="37">
        <f>'[1]Hárok5'!C21</f>
        <v>18715028</v>
      </c>
      <c r="D25" s="38">
        <f t="shared" si="1"/>
        <v>-17953028</v>
      </c>
      <c r="E25" s="39">
        <v>864900</v>
      </c>
      <c r="F25" s="39">
        <v>19545006</v>
      </c>
      <c r="G25" s="38">
        <f t="shared" si="2"/>
        <v>-18680106</v>
      </c>
      <c r="H25" s="39">
        <v>1269746</v>
      </c>
      <c r="I25" s="40">
        <v>19491579</v>
      </c>
      <c r="J25" s="41">
        <f t="shared" si="3"/>
        <v>-18221833</v>
      </c>
      <c r="K25" s="39">
        <f t="shared" si="0"/>
        <v>458273</v>
      </c>
      <c r="L25" s="40">
        <f t="shared" si="4"/>
        <v>404846</v>
      </c>
      <c r="M25" s="40">
        <f t="shared" si="5"/>
        <v>53427</v>
      </c>
    </row>
    <row r="26" spans="1:13" ht="18.75">
      <c r="A26" s="42" t="s">
        <v>28</v>
      </c>
      <c r="B26" s="37">
        <v>358600</v>
      </c>
      <c r="C26" s="37">
        <f>'[1]Hárok5'!C22</f>
        <v>6630766</v>
      </c>
      <c r="D26" s="38">
        <f t="shared" si="1"/>
        <v>-6272166</v>
      </c>
      <c r="E26" s="39">
        <v>358600</v>
      </c>
      <c r="F26" s="39">
        <v>6800688</v>
      </c>
      <c r="G26" s="38">
        <f t="shared" si="2"/>
        <v>-6442088</v>
      </c>
      <c r="H26" s="39">
        <v>462524</v>
      </c>
      <c r="I26" s="40">
        <v>6758845</v>
      </c>
      <c r="J26" s="41">
        <f t="shared" si="3"/>
        <v>-6296321</v>
      </c>
      <c r="K26" s="39">
        <f t="shared" si="0"/>
        <v>145767</v>
      </c>
      <c r="L26" s="40">
        <f t="shared" si="4"/>
        <v>103924</v>
      </c>
      <c r="M26" s="40">
        <f t="shared" si="5"/>
        <v>41843</v>
      </c>
    </row>
    <row r="27" spans="1:13" ht="18.75">
      <c r="A27" s="42" t="s">
        <v>12</v>
      </c>
      <c r="B27" s="37">
        <v>300000</v>
      </c>
      <c r="C27" s="37">
        <f>'[1]Hárok5'!C23</f>
        <v>7356998</v>
      </c>
      <c r="D27" s="38">
        <f t="shared" si="1"/>
        <v>-7056998</v>
      </c>
      <c r="E27" s="39">
        <v>375021</v>
      </c>
      <c r="F27" s="39">
        <v>8136682</v>
      </c>
      <c r="G27" s="38">
        <f t="shared" si="2"/>
        <v>-7761661</v>
      </c>
      <c r="H27" s="39">
        <v>698541</v>
      </c>
      <c r="I27" s="40">
        <v>7655304</v>
      </c>
      <c r="J27" s="41">
        <f t="shared" si="3"/>
        <v>-6956763</v>
      </c>
      <c r="K27" s="39">
        <f t="shared" si="0"/>
        <v>804898</v>
      </c>
      <c r="L27" s="40">
        <f t="shared" si="4"/>
        <v>323520</v>
      </c>
      <c r="M27" s="40">
        <f t="shared" si="5"/>
        <v>481378</v>
      </c>
    </row>
    <row r="28" spans="1:13" ht="18.75">
      <c r="A28" s="42" t="s">
        <v>29</v>
      </c>
      <c r="B28" s="37">
        <v>1518706</v>
      </c>
      <c r="C28" s="37">
        <f>'[1]Hárok5'!C24</f>
        <v>3145036</v>
      </c>
      <c r="D28" s="38">
        <f t="shared" si="1"/>
        <v>-1626330</v>
      </c>
      <c r="E28" s="39">
        <v>1915406</v>
      </c>
      <c r="F28" s="39">
        <v>3642889</v>
      </c>
      <c r="G28" s="38">
        <f t="shared" si="2"/>
        <v>-1727483</v>
      </c>
      <c r="H28" s="39">
        <v>1360755</v>
      </c>
      <c r="I28" s="40">
        <v>2969270</v>
      </c>
      <c r="J28" s="41">
        <f t="shared" si="3"/>
        <v>-1608515</v>
      </c>
      <c r="K28" s="39">
        <f t="shared" si="0"/>
        <v>118968</v>
      </c>
      <c r="L28" s="40">
        <f t="shared" si="4"/>
        <v>-554651</v>
      </c>
      <c r="M28" s="40">
        <f t="shared" si="5"/>
        <v>673619</v>
      </c>
    </row>
    <row r="29" spans="1:13" ht="18.75">
      <c r="A29" s="42" t="s">
        <v>30</v>
      </c>
      <c r="B29" s="37">
        <v>343548</v>
      </c>
      <c r="C29" s="37">
        <f>'[1]Hárok5'!C25</f>
        <v>41541953</v>
      </c>
      <c r="D29" s="38">
        <f t="shared" si="1"/>
        <v>-41198405</v>
      </c>
      <c r="E29" s="39">
        <v>367612</v>
      </c>
      <c r="F29" s="39">
        <v>42273816</v>
      </c>
      <c r="G29" s="38">
        <f t="shared" si="2"/>
        <v>-41906204</v>
      </c>
      <c r="H29" s="39">
        <v>190683</v>
      </c>
      <c r="I29" s="40">
        <v>42033136</v>
      </c>
      <c r="J29" s="41">
        <f t="shared" si="3"/>
        <v>-41842453</v>
      </c>
      <c r="K29" s="39">
        <f t="shared" si="0"/>
        <v>63751</v>
      </c>
      <c r="L29" s="40">
        <f t="shared" si="4"/>
        <v>-176929</v>
      </c>
      <c r="M29" s="40">
        <f t="shared" si="5"/>
        <v>240680</v>
      </c>
    </row>
    <row r="30" spans="1:13" ht="18.75">
      <c r="A30" s="42" t="s">
        <v>13</v>
      </c>
      <c r="B30" s="37">
        <v>71721</v>
      </c>
      <c r="C30" s="37">
        <f>'[1]Hárok5'!C26</f>
        <v>22752726</v>
      </c>
      <c r="D30" s="38">
        <f t="shared" si="1"/>
        <v>-22681005</v>
      </c>
      <c r="E30" s="39">
        <v>70677</v>
      </c>
      <c r="F30" s="39">
        <v>22783785</v>
      </c>
      <c r="G30" s="38">
        <f t="shared" si="2"/>
        <v>-22713108</v>
      </c>
      <c r="H30" s="39">
        <v>86793</v>
      </c>
      <c r="I30" s="40">
        <v>22134224</v>
      </c>
      <c r="J30" s="41">
        <f t="shared" si="3"/>
        <v>-22047431</v>
      </c>
      <c r="K30" s="39">
        <f t="shared" si="0"/>
        <v>665677</v>
      </c>
      <c r="L30" s="40">
        <f t="shared" si="4"/>
        <v>16116</v>
      </c>
      <c r="M30" s="40">
        <f t="shared" si="5"/>
        <v>649561</v>
      </c>
    </row>
    <row r="31" spans="1:13" ht="18.75">
      <c r="A31" s="42" t="s">
        <v>31</v>
      </c>
      <c r="B31" s="37">
        <v>1641260</v>
      </c>
      <c r="C31" s="37">
        <f>'[1]Hárok5'!C27</f>
        <v>47307952</v>
      </c>
      <c r="D31" s="38">
        <f t="shared" si="1"/>
        <v>-45666692</v>
      </c>
      <c r="E31" s="39">
        <v>1719877</v>
      </c>
      <c r="F31" s="39">
        <v>42444137</v>
      </c>
      <c r="G31" s="38">
        <f t="shared" si="2"/>
        <v>-40724260</v>
      </c>
      <c r="H31" s="39">
        <v>945433</v>
      </c>
      <c r="I31" s="40">
        <v>40784235</v>
      </c>
      <c r="J31" s="41">
        <f t="shared" si="3"/>
        <v>-39838802</v>
      </c>
      <c r="K31" s="39">
        <f t="shared" si="0"/>
        <v>885458</v>
      </c>
      <c r="L31" s="40">
        <f t="shared" si="4"/>
        <v>-774444</v>
      </c>
      <c r="M31" s="40">
        <f t="shared" si="5"/>
        <v>1659902</v>
      </c>
    </row>
    <row r="32" spans="1:13" ht="18.75">
      <c r="A32" s="42" t="s">
        <v>14</v>
      </c>
      <c r="B32" s="37">
        <v>38000</v>
      </c>
      <c r="C32" s="37">
        <f>'[1]Hárok5'!C28</f>
        <v>3326270</v>
      </c>
      <c r="D32" s="38">
        <f t="shared" si="1"/>
        <v>-3288270</v>
      </c>
      <c r="E32" s="39">
        <v>38000</v>
      </c>
      <c r="F32" s="39">
        <v>3643589</v>
      </c>
      <c r="G32" s="38">
        <f t="shared" si="2"/>
        <v>-3605589</v>
      </c>
      <c r="H32" s="39">
        <v>43960</v>
      </c>
      <c r="I32" s="40">
        <v>3625645</v>
      </c>
      <c r="J32" s="41">
        <f t="shared" si="3"/>
        <v>-3581685</v>
      </c>
      <c r="K32" s="39">
        <f t="shared" si="0"/>
        <v>23904</v>
      </c>
      <c r="L32" s="40">
        <f t="shared" si="4"/>
        <v>5960</v>
      </c>
      <c r="M32" s="40">
        <f t="shared" si="5"/>
        <v>17944</v>
      </c>
    </row>
    <row r="33" spans="1:13" ht="18.75">
      <c r="A33" s="42" t="s">
        <v>15</v>
      </c>
      <c r="B33" s="37">
        <v>755900</v>
      </c>
      <c r="C33" s="37">
        <f>'[1]Hárok5'!C29</f>
        <v>5126798</v>
      </c>
      <c r="D33" s="38">
        <f t="shared" si="1"/>
        <v>-4370898</v>
      </c>
      <c r="E33" s="39">
        <v>888900</v>
      </c>
      <c r="F33" s="39">
        <v>5703719</v>
      </c>
      <c r="G33" s="38">
        <f t="shared" si="2"/>
        <v>-4814819</v>
      </c>
      <c r="H33" s="39">
        <v>233052</v>
      </c>
      <c r="I33" s="40">
        <v>4946149</v>
      </c>
      <c r="J33" s="41">
        <f t="shared" si="3"/>
        <v>-4713097</v>
      </c>
      <c r="K33" s="39">
        <f t="shared" si="0"/>
        <v>101722</v>
      </c>
      <c r="L33" s="40">
        <f t="shared" si="4"/>
        <v>-655848</v>
      </c>
      <c r="M33" s="40">
        <f t="shared" si="5"/>
        <v>757570</v>
      </c>
    </row>
    <row r="34" spans="1:13" ht="18.75">
      <c r="A34" s="42" t="s">
        <v>32</v>
      </c>
      <c r="B34" s="37">
        <v>8456741</v>
      </c>
      <c r="C34" s="37">
        <f>'[1]Hárok5'!C30</f>
        <v>18577668</v>
      </c>
      <c r="D34" s="38">
        <f t="shared" si="1"/>
        <v>-10120927</v>
      </c>
      <c r="E34" s="39">
        <v>7599399</v>
      </c>
      <c r="F34" s="39">
        <v>18151313</v>
      </c>
      <c r="G34" s="38">
        <f t="shared" si="2"/>
        <v>-10551914</v>
      </c>
      <c r="H34" s="39">
        <v>2504914</v>
      </c>
      <c r="I34" s="40">
        <v>14285960</v>
      </c>
      <c r="J34" s="41">
        <f t="shared" si="3"/>
        <v>-11781046</v>
      </c>
      <c r="K34" s="39">
        <f t="shared" si="0"/>
        <v>-1229132</v>
      </c>
      <c r="L34" s="40">
        <f t="shared" si="4"/>
        <v>-5094485</v>
      </c>
      <c r="M34" s="40">
        <f t="shared" si="5"/>
        <v>3865353</v>
      </c>
    </row>
    <row r="35" spans="1:13" ht="18.75">
      <c r="A35" s="42" t="s">
        <v>16</v>
      </c>
      <c r="B35" s="37">
        <v>675351</v>
      </c>
      <c r="C35" s="37">
        <f>'[1]Hárok5'!C31</f>
        <v>5290949</v>
      </c>
      <c r="D35" s="38">
        <f t="shared" si="1"/>
        <v>-4615598</v>
      </c>
      <c r="E35" s="39">
        <v>672595</v>
      </c>
      <c r="F35" s="39">
        <v>5342285</v>
      </c>
      <c r="G35" s="38">
        <f t="shared" si="2"/>
        <v>-4669690</v>
      </c>
      <c r="H35" s="39">
        <v>36386</v>
      </c>
      <c r="I35" s="40">
        <v>4677278</v>
      </c>
      <c r="J35" s="41">
        <f t="shared" si="3"/>
        <v>-4640892</v>
      </c>
      <c r="K35" s="39">
        <f t="shared" si="0"/>
        <v>28798</v>
      </c>
      <c r="L35" s="40">
        <f t="shared" si="4"/>
        <v>-636209</v>
      </c>
      <c r="M35" s="40">
        <f t="shared" si="5"/>
        <v>665007</v>
      </c>
    </row>
    <row r="36" spans="1:13" ht="18.75">
      <c r="A36" s="42" t="s">
        <v>33</v>
      </c>
      <c r="B36" s="37">
        <v>2496773</v>
      </c>
      <c r="C36" s="37">
        <f>'[1]Hárok5'!C32</f>
        <v>24725500</v>
      </c>
      <c r="D36" s="38">
        <f t="shared" si="1"/>
        <v>-22228727</v>
      </c>
      <c r="E36" s="39">
        <v>2514018</v>
      </c>
      <c r="F36" s="39">
        <v>22687519</v>
      </c>
      <c r="G36" s="38">
        <f t="shared" si="2"/>
        <v>-20173501</v>
      </c>
      <c r="H36" s="39">
        <v>2388208</v>
      </c>
      <c r="I36" s="40">
        <v>21632566</v>
      </c>
      <c r="J36" s="41">
        <f t="shared" si="3"/>
        <v>-19244358</v>
      </c>
      <c r="K36" s="39">
        <f t="shared" si="0"/>
        <v>929143</v>
      </c>
      <c r="L36" s="40">
        <f t="shared" si="4"/>
        <v>-125810</v>
      </c>
      <c r="M36" s="40">
        <f t="shared" si="5"/>
        <v>1054953</v>
      </c>
    </row>
    <row r="37" spans="1:13" ht="18.75">
      <c r="A37" s="42" t="s">
        <v>34</v>
      </c>
      <c r="B37" s="37">
        <v>21900</v>
      </c>
      <c r="C37" s="37">
        <f>'[1]Hárok5'!C33</f>
        <v>912529</v>
      </c>
      <c r="D37" s="38">
        <f t="shared" si="1"/>
        <v>-890629</v>
      </c>
      <c r="E37" s="39">
        <v>22901</v>
      </c>
      <c r="F37" s="39">
        <v>944627</v>
      </c>
      <c r="G37" s="38">
        <f t="shared" si="2"/>
        <v>-921726</v>
      </c>
      <c r="H37" s="39">
        <v>89400</v>
      </c>
      <c r="I37" s="40">
        <v>1005027</v>
      </c>
      <c r="J37" s="41">
        <f t="shared" si="3"/>
        <v>-915627</v>
      </c>
      <c r="K37" s="39">
        <f t="shared" si="0"/>
        <v>6099</v>
      </c>
      <c r="L37" s="40">
        <f t="shared" si="4"/>
        <v>66499</v>
      </c>
      <c r="M37" s="40">
        <f t="shared" si="5"/>
        <v>-60400</v>
      </c>
    </row>
    <row r="38" spans="1:13" ht="18.75">
      <c r="A38" s="42" t="s">
        <v>35</v>
      </c>
      <c r="B38" s="37">
        <v>9000</v>
      </c>
      <c r="C38" s="37">
        <f>'[1]Hárok5'!C34</f>
        <v>496025</v>
      </c>
      <c r="D38" s="38">
        <f t="shared" si="1"/>
        <v>-487025</v>
      </c>
      <c r="E38" s="39">
        <v>12000</v>
      </c>
      <c r="F38" s="39">
        <v>530084</v>
      </c>
      <c r="G38" s="38">
        <f t="shared" si="2"/>
        <v>-518084</v>
      </c>
      <c r="H38" s="39">
        <v>24201</v>
      </c>
      <c r="I38" s="40">
        <v>537608</v>
      </c>
      <c r="J38" s="41">
        <f t="shared" si="3"/>
        <v>-513407</v>
      </c>
      <c r="K38" s="39">
        <f t="shared" si="0"/>
        <v>4677</v>
      </c>
      <c r="L38" s="40">
        <f t="shared" si="4"/>
        <v>12201</v>
      </c>
      <c r="M38" s="40">
        <f t="shared" si="5"/>
        <v>-7524</v>
      </c>
    </row>
    <row r="39" spans="1:13" ht="18.75">
      <c r="A39" s="43" t="s">
        <v>36</v>
      </c>
      <c r="B39" s="37">
        <v>200</v>
      </c>
      <c r="C39" s="37">
        <f>'[1]Hárok5'!C35</f>
        <v>57053</v>
      </c>
      <c r="D39" s="38">
        <f t="shared" si="1"/>
        <v>-56853</v>
      </c>
      <c r="E39" s="39">
        <v>200</v>
      </c>
      <c r="F39" s="39">
        <v>58428</v>
      </c>
      <c r="G39" s="38">
        <f t="shared" si="2"/>
        <v>-58228</v>
      </c>
      <c r="H39" s="39">
        <v>1776</v>
      </c>
      <c r="I39" s="40">
        <v>57998</v>
      </c>
      <c r="J39" s="41">
        <f t="shared" si="3"/>
        <v>-56222</v>
      </c>
      <c r="K39" s="39">
        <f t="shared" si="0"/>
        <v>2006</v>
      </c>
      <c r="L39" s="40">
        <f t="shared" si="4"/>
        <v>1576</v>
      </c>
      <c r="M39" s="40">
        <f t="shared" si="5"/>
        <v>430</v>
      </c>
    </row>
    <row r="40" spans="1:13" ht="18.75">
      <c r="A40" s="44" t="s">
        <v>3</v>
      </c>
      <c r="B40" s="37">
        <v>0</v>
      </c>
      <c r="C40" s="37">
        <f>'[1]Hárok5'!C36</f>
        <v>69442</v>
      </c>
      <c r="D40" s="38">
        <f t="shared" si="1"/>
        <v>-69442</v>
      </c>
      <c r="E40" s="39">
        <v>0</v>
      </c>
      <c r="F40" s="39">
        <v>71373</v>
      </c>
      <c r="G40" s="38">
        <f t="shared" si="2"/>
        <v>-71373</v>
      </c>
      <c r="H40" s="39">
        <v>1148</v>
      </c>
      <c r="I40" s="40">
        <v>68996</v>
      </c>
      <c r="J40" s="41">
        <f t="shared" si="3"/>
        <v>-67848</v>
      </c>
      <c r="K40" s="39">
        <f t="shared" si="0"/>
        <v>3525</v>
      </c>
      <c r="L40" s="40">
        <f t="shared" si="4"/>
        <v>1148</v>
      </c>
      <c r="M40" s="40">
        <f t="shared" si="5"/>
        <v>2377</v>
      </c>
    </row>
    <row r="41" spans="1:13" ht="18.75">
      <c r="A41" s="44" t="s">
        <v>4</v>
      </c>
      <c r="B41" s="37">
        <v>24000</v>
      </c>
      <c r="C41" s="37">
        <f>'[1]Hárok5'!C37</f>
        <v>70596</v>
      </c>
      <c r="D41" s="38">
        <f t="shared" si="1"/>
        <v>-46596</v>
      </c>
      <c r="E41" s="39">
        <v>22200</v>
      </c>
      <c r="F41" s="39">
        <v>76339</v>
      </c>
      <c r="G41" s="38">
        <f t="shared" si="2"/>
        <v>-54139</v>
      </c>
      <c r="H41" s="39">
        <v>22373</v>
      </c>
      <c r="I41" s="40">
        <v>75483</v>
      </c>
      <c r="J41" s="41">
        <f t="shared" si="3"/>
        <v>-53110</v>
      </c>
      <c r="K41" s="39">
        <f t="shared" si="0"/>
        <v>1029</v>
      </c>
      <c r="L41" s="40">
        <f t="shared" si="4"/>
        <v>173</v>
      </c>
      <c r="M41" s="40">
        <f t="shared" si="5"/>
        <v>856</v>
      </c>
    </row>
    <row r="42" spans="1:13" ht="18.75">
      <c r="A42" s="44" t="s">
        <v>37</v>
      </c>
      <c r="B42" s="37">
        <v>1000</v>
      </c>
      <c r="C42" s="37">
        <f>'[1]Hárok5'!C38</f>
        <v>267105</v>
      </c>
      <c r="D42" s="38">
        <f t="shared" si="1"/>
        <v>-266105</v>
      </c>
      <c r="E42" s="39">
        <v>1000</v>
      </c>
      <c r="F42" s="39">
        <v>332628</v>
      </c>
      <c r="G42" s="38">
        <f t="shared" si="2"/>
        <v>-331628</v>
      </c>
      <c r="H42" s="39">
        <v>9323</v>
      </c>
      <c r="I42" s="40">
        <v>325012</v>
      </c>
      <c r="J42" s="41">
        <f t="shared" si="3"/>
        <v>-315689</v>
      </c>
      <c r="K42" s="39">
        <f t="shared" si="0"/>
        <v>15939</v>
      </c>
      <c r="L42" s="40">
        <f t="shared" si="4"/>
        <v>8323</v>
      </c>
      <c r="M42" s="40">
        <f t="shared" si="5"/>
        <v>7616</v>
      </c>
    </row>
    <row r="43" spans="1:13" ht="18.75">
      <c r="A43" s="44" t="s">
        <v>7</v>
      </c>
      <c r="B43" s="37">
        <v>0</v>
      </c>
      <c r="C43" s="37">
        <f>'[1]Hárok5'!C39</f>
        <v>60633</v>
      </c>
      <c r="D43" s="38">
        <f t="shared" si="1"/>
        <v>-60633</v>
      </c>
      <c r="E43" s="39">
        <v>760</v>
      </c>
      <c r="F43" s="39">
        <v>52959</v>
      </c>
      <c r="G43" s="38">
        <f t="shared" si="2"/>
        <v>-52199</v>
      </c>
      <c r="H43" s="39">
        <v>783</v>
      </c>
      <c r="I43" s="40">
        <v>49252</v>
      </c>
      <c r="J43" s="41">
        <f t="shared" si="3"/>
        <v>-48469</v>
      </c>
      <c r="K43" s="39">
        <f t="shared" si="0"/>
        <v>3730</v>
      </c>
      <c r="L43" s="40">
        <f t="shared" si="4"/>
        <v>23</v>
      </c>
      <c r="M43" s="40">
        <f t="shared" si="5"/>
        <v>3707</v>
      </c>
    </row>
    <row r="44" spans="1:13" ht="18.75">
      <c r="A44" s="44" t="s">
        <v>5</v>
      </c>
      <c r="B44" s="37">
        <v>0</v>
      </c>
      <c r="C44" s="37">
        <f>'[1]Hárok5'!C40</f>
        <v>42970</v>
      </c>
      <c r="D44" s="38">
        <f t="shared" si="1"/>
        <v>-42970</v>
      </c>
      <c r="E44" s="39">
        <v>0</v>
      </c>
      <c r="F44" s="39">
        <v>44004</v>
      </c>
      <c r="G44" s="38">
        <f t="shared" si="2"/>
        <v>-44004</v>
      </c>
      <c r="H44" s="39">
        <v>15443</v>
      </c>
      <c r="I44" s="40">
        <v>42502</v>
      </c>
      <c r="J44" s="41">
        <f t="shared" si="3"/>
        <v>-27059</v>
      </c>
      <c r="K44" s="39">
        <f t="shared" si="0"/>
        <v>16945</v>
      </c>
      <c r="L44" s="40">
        <f t="shared" si="4"/>
        <v>15443</v>
      </c>
      <c r="M44" s="40">
        <f t="shared" si="5"/>
        <v>1502</v>
      </c>
    </row>
    <row r="45" spans="1:13" ht="18.75">
      <c r="A45" s="44" t="s">
        <v>38</v>
      </c>
      <c r="B45" s="37">
        <v>0</v>
      </c>
      <c r="C45" s="37">
        <f>'[1]Hárok5'!C41</f>
        <v>253247</v>
      </c>
      <c r="D45" s="38">
        <f t="shared" si="1"/>
        <v>-253247</v>
      </c>
      <c r="E45" s="39">
        <v>0</v>
      </c>
      <c r="F45" s="39">
        <v>298152</v>
      </c>
      <c r="G45" s="38">
        <f t="shared" si="2"/>
        <v>-298152</v>
      </c>
      <c r="H45" s="39">
        <v>1342</v>
      </c>
      <c r="I45" s="40">
        <v>283913</v>
      </c>
      <c r="J45" s="41">
        <f t="shared" si="3"/>
        <v>-282571</v>
      </c>
      <c r="K45" s="39">
        <f t="shared" si="0"/>
        <v>15581</v>
      </c>
      <c r="L45" s="40">
        <f t="shared" si="4"/>
        <v>1342</v>
      </c>
      <c r="M45" s="40">
        <f t="shared" si="5"/>
        <v>14239</v>
      </c>
    </row>
    <row r="46" spans="1:13" ht="18.75">
      <c r="A46" s="44" t="s">
        <v>39</v>
      </c>
      <c r="B46" s="37">
        <v>30000</v>
      </c>
      <c r="C46" s="37">
        <f>'[1]Hárok5'!C42</f>
        <v>783072</v>
      </c>
      <c r="D46" s="38">
        <f t="shared" si="1"/>
        <v>-753072</v>
      </c>
      <c r="E46" s="39">
        <v>30000</v>
      </c>
      <c r="F46" s="39">
        <v>780593</v>
      </c>
      <c r="G46" s="38">
        <f t="shared" si="2"/>
        <v>-750593</v>
      </c>
      <c r="H46" s="39">
        <v>235133</v>
      </c>
      <c r="I46" s="40">
        <v>935326</v>
      </c>
      <c r="J46" s="41">
        <f t="shared" si="3"/>
        <v>-700193</v>
      </c>
      <c r="K46" s="39">
        <f t="shared" si="0"/>
        <v>50400</v>
      </c>
      <c r="L46" s="40">
        <f t="shared" si="4"/>
        <v>205133</v>
      </c>
      <c r="M46" s="40">
        <f t="shared" si="5"/>
        <v>-154733</v>
      </c>
    </row>
    <row r="47" spans="1:13" ht="18.75">
      <c r="A47" s="44" t="s">
        <v>40</v>
      </c>
      <c r="B47" s="37">
        <v>512289</v>
      </c>
      <c r="C47" s="37">
        <f>'[1]Hárok5'!C43</f>
        <v>30267940</v>
      </c>
      <c r="D47" s="38">
        <f t="shared" si="1"/>
        <v>-29755651</v>
      </c>
      <c r="E47" s="39">
        <v>611374</v>
      </c>
      <c r="F47" s="39">
        <v>26646672</v>
      </c>
      <c r="G47" s="38">
        <f t="shared" si="2"/>
        <v>-26035298</v>
      </c>
      <c r="H47" s="39">
        <v>3179497</v>
      </c>
      <c r="I47" s="40">
        <v>26561600</v>
      </c>
      <c r="J47" s="41">
        <f t="shared" si="3"/>
        <v>-23382103</v>
      </c>
      <c r="K47" s="39">
        <f t="shared" si="0"/>
        <v>2653195</v>
      </c>
      <c r="L47" s="40">
        <f t="shared" si="4"/>
        <v>2568123</v>
      </c>
      <c r="M47" s="40">
        <f t="shared" si="5"/>
        <v>85072</v>
      </c>
    </row>
    <row r="48" spans="1:13" ht="18.75">
      <c r="A48" s="44" t="s">
        <v>41</v>
      </c>
      <c r="B48" s="37">
        <v>213485281</v>
      </c>
      <c r="C48" s="37">
        <f>'[1]Hárok5'!C44</f>
        <v>21457561</v>
      </c>
      <c r="D48" s="38">
        <f t="shared" si="1"/>
        <v>192027720</v>
      </c>
      <c r="E48" s="39">
        <v>226843605</v>
      </c>
      <c r="F48" s="39">
        <v>36127675</v>
      </c>
      <c r="G48" s="38">
        <f t="shared" si="2"/>
        <v>190715930</v>
      </c>
      <c r="H48" s="39">
        <v>227559265</v>
      </c>
      <c r="I48" s="40">
        <v>35656627</v>
      </c>
      <c r="J48" s="41">
        <f t="shared" si="3"/>
        <v>191902638</v>
      </c>
      <c r="K48" s="39">
        <f t="shared" si="0"/>
        <v>1186708</v>
      </c>
      <c r="L48" s="40">
        <f t="shared" si="4"/>
        <v>715660</v>
      </c>
      <c r="M48" s="40">
        <f t="shared" si="5"/>
        <v>471048</v>
      </c>
    </row>
    <row r="49" spans="1:13" ht="18.75">
      <c r="A49" s="44" t="s">
        <v>6</v>
      </c>
      <c r="B49" s="37">
        <v>18000</v>
      </c>
      <c r="C49" s="37">
        <f>'[1]Hárok5'!C45</f>
        <v>1442957</v>
      </c>
      <c r="D49" s="38">
        <f t="shared" si="1"/>
        <v>-1424957</v>
      </c>
      <c r="E49" s="39">
        <v>43277</v>
      </c>
      <c r="F49" s="39">
        <v>1567780</v>
      </c>
      <c r="G49" s="38">
        <f t="shared" si="2"/>
        <v>-1524503</v>
      </c>
      <c r="H49" s="39">
        <v>157325</v>
      </c>
      <c r="I49" s="40">
        <v>1665843</v>
      </c>
      <c r="J49" s="41">
        <f t="shared" si="3"/>
        <v>-1508518</v>
      </c>
      <c r="K49" s="39">
        <f t="shared" si="0"/>
        <v>15985</v>
      </c>
      <c r="L49" s="40">
        <f t="shared" si="4"/>
        <v>114048</v>
      </c>
      <c r="M49" s="40">
        <f t="shared" si="5"/>
        <v>-98063</v>
      </c>
    </row>
    <row r="50" spans="1:13" ht="18.75">
      <c r="A50" s="44" t="s">
        <v>42</v>
      </c>
      <c r="B50" s="37">
        <v>0</v>
      </c>
      <c r="C50" s="37">
        <f>'[1]Hárok5'!C46</f>
        <v>19541900</v>
      </c>
      <c r="D50" s="38">
        <f t="shared" si="1"/>
        <v>-19541900</v>
      </c>
      <c r="E50" s="39">
        <v>0</v>
      </c>
      <c r="F50" s="39">
        <v>24006932</v>
      </c>
      <c r="G50" s="38">
        <f t="shared" si="2"/>
        <v>-24006932</v>
      </c>
      <c r="H50" s="39">
        <v>0</v>
      </c>
      <c r="I50" s="40">
        <v>23983007</v>
      </c>
      <c r="J50" s="41">
        <f t="shared" si="3"/>
        <v>-23983007</v>
      </c>
      <c r="K50" s="39">
        <f t="shared" si="0"/>
        <v>23925</v>
      </c>
      <c r="L50" s="40">
        <f t="shared" si="4"/>
        <v>0</v>
      </c>
      <c r="M50" s="40">
        <f t="shared" si="5"/>
        <v>23925</v>
      </c>
    </row>
    <row r="51" spans="1:13" ht="18.75">
      <c r="A51" s="45" t="s">
        <v>9</v>
      </c>
      <c r="B51" s="46">
        <f aca="true" t="shared" si="6" ref="B51:H51">SUM(B13:B50)</f>
        <v>231957485</v>
      </c>
      <c r="C51" s="46">
        <f t="shared" si="6"/>
        <v>310452485</v>
      </c>
      <c r="D51" s="47">
        <f t="shared" si="6"/>
        <v>-78495000</v>
      </c>
      <c r="E51" s="48">
        <f>SUM(E13:E50)</f>
        <v>245467201</v>
      </c>
      <c r="F51" s="48">
        <f>SUM(F13:F50)</f>
        <v>323547808</v>
      </c>
      <c r="G51" s="49">
        <f>SUM(G13:G50)</f>
        <v>-78080607</v>
      </c>
      <c r="H51" s="50">
        <f t="shared" si="6"/>
        <v>242444434</v>
      </c>
      <c r="I51" s="51">
        <f>SUM(I13:I50)</f>
        <v>312732634</v>
      </c>
      <c r="J51" s="51">
        <f>SUM(J13:J50)</f>
        <v>-70288200</v>
      </c>
      <c r="K51" s="48">
        <f>SUM(K13:K50)</f>
        <v>7792407</v>
      </c>
      <c r="L51" s="48">
        <f>SUM(L13:L50)</f>
        <v>-3022767</v>
      </c>
      <c r="M51" s="52">
        <f>SUM(M13:M50)</f>
        <v>10815174</v>
      </c>
    </row>
    <row r="52" spans="1:11" ht="18">
      <c r="A52" s="7"/>
      <c r="B52" s="8"/>
      <c r="C52" s="8"/>
      <c r="D52" s="8"/>
      <c r="E52" s="8"/>
      <c r="F52" s="8"/>
      <c r="G52" s="8"/>
      <c r="H52" s="8"/>
      <c r="I52" s="8"/>
      <c r="J52" s="8"/>
      <c r="K52" s="6"/>
    </row>
    <row r="53" spans="1:11" ht="18">
      <c r="A53" s="4"/>
      <c r="B53" s="3"/>
      <c r="C53" s="3"/>
      <c r="D53" s="3"/>
      <c r="E53" s="3"/>
      <c r="F53" s="3"/>
      <c r="G53" s="3"/>
      <c r="H53" s="5"/>
      <c r="I53" s="6"/>
      <c r="J53" s="6"/>
      <c r="K53" s="3"/>
    </row>
  </sheetData>
  <mergeCells count="4">
    <mergeCell ref="B10:D10"/>
    <mergeCell ref="E10:G10"/>
    <mergeCell ref="H10:J10"/>
    <mergeCell ref="A4:I4"/>
  </mergeCells>
  <printOptions/>
  <pageMargins left="0.75" right="0.75" top="1" bottom="1" header="0.4921259845" footer="0.492125984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lsedivy</cp:lastModifiedBy>
  <cp:lastPrinted>2005-06-01T07:59:47Z</cp:lastPrinted>
  <dcterms:created xsi:type="dcterms:W3CDTF">2004-01-16T09:35:03Z</dcterms:created>
  <dcterms:modified xsi:type="dcterms:W3CDTF">2005-06-01T08:00:13Z</dcterms:modified>
  <cp:category/>
  <cp:version/>
  <cp:contentType/>
  <cp:contentStatus/>
</cp:coreProperties>
</file>