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240" activeTab="0"/>
  </bookViews>
  <sheets>
    <sheet name="okresy" sheetId="1" r:id="rId1"/>
  </sheets>
  <definedNames>
    <definedName name="_xlnm.Print_Titles" localSheetId="0">'okresy'!$1:$3</definedName>
  </definedNames>
  <calcPr fullCalcOnLoad="1"/>
</workbook>
</file>

<file path=xl/sharedStrings.xml><?xml version="1.0" encoding="utf-8"?>
<sst xmlns="http://schemas.openxmlformats.org/spreadsheetml/2006/main" count="99" uniqueCount="99">
  <si>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</si>
  <si>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</si>
  <si>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</si>
  <si>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</si>
  <si>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</si>
  <si>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</si>
  <si>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</si>
  <si>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</si>
  <si>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</si>
  <si>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</si>
  <si>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</si>
  <si>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</si>
  <si>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</si>
  <si>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</si>
  <si>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</si>
  <si>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</si>
  <si>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</si>
  <si>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Banovce nad Beb.</t>
  </si>
  <si>
    <t>Ilava</t>
  </si>
  <si>
    <t>Myjava</t>
  </si>
  <si>
    <t>Nové Mesto n/V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</si>
  <si>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</si>
  <si>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</si>
  <si>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</si>
  <si>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</si>
  <si>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</si>
  <si>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</si>
  <si>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</si>
  <si>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</si>
  <si>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Šala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</si>
  <si>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</si>
  <si>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</si>
  <si>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</si>
  <si>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</si>
  <si>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</si>
  <si>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</si>
  <si>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</si>
  <si>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</si>
  <si>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</si>
  <si>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</si>
  <si>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Turčianské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</si>
  <si>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</si>
  <si>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</si>
  <si>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</si>
  <si>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</si>
  <si>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</si>
  <si>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</si>
  <si>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</si>
  <si>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</si>
  <si>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</si>
  <si>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</si>
  <si>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</si>
  <si>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</si>
  <si>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</si>
  <si>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</si>
  <si>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</si>
  <si>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</si>
  <si>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</si>
  <si>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</si>
  <si>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</si>
  <si>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</si>
  <si>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</si>
  <si>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</si>
  <si>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</si>
  <si>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</si>
  <si>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</si>
  <si>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</si>
  <si>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</si>
  <si>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</si>
  <si>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n/Topľov</t>
  </si>
  <si>
    <t>Prešovský kraj</t>
  </si>
  <si>
    <t>Gelnica</t>
  </si>
  <si>
    <t>Košice I</t>
  </si>
  <si>
    <t>Košice II</t>
  </si>
  <si>
    <t>Košice III</t>
  </si>
  <si>
    <t>Košice IV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</si>
  <si>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</si>
  <si>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</si>
  <si>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</si>
  <si>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</si>
  <si>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</si>
  <si>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</si>
  <si>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</si>
  <si>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</si>
  <si>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</si>
  <si>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</si>
  <si>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</si>
  <si>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</si>
  <si>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 xml:space="preserve">Výška poskytnutej podpory na obyvateľa </t>
  </si>
  <si>
    <t>Počet zmlúv</t>
  </si>
  <si>
    <t>v tom</t>
  </si>
  <si>
    <t>úver</t>
  </si>
  <si>
    <t>nenávratný príspevok</t>
  </si>
  <si>
    <r>
      <t xml:space="preserve">Poskytnutá podpora celkom         </t>
    </r>
    <r>
      <rPr>
        <sz val="10"/>
        <rFont val="Arial CE"/>
        <family val="2"/>
      </rPr>
      <t>v tis. Sk</t>
    </r>
  </si>
  <si>
    <t>Počet bytov</t>
  </si>
  <si>
    <t>výstavba</t>
  </si>
  <si>
    <t>obnova</t>
  </si>
  <si>
    <t>Košice okolie</t>
  </si>
  <si>
    <t>Počet obyvateľov k 31.12.2003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</si>
</sst>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[$Sk-41B]_-;\-* #,##0.00\ [$Sk-41B]_-;_-* &quot;-&quot;??\ [$Sk-41B]_-;_-@_-"/>
    <numFmt numFmtId="173" formatCode="#,##0.0"/>
    <numFmt numFmtId="174" formatCode="#,##0.00\ &quot;Sk&quot;"/>
    <numFmt numFmtId="175" formatCode="#,##0\ &quot;Sk&quot;"/>
    <numFmt numFmtId="176" formatCode="\1\9\6\6"/>
    <numFmt numFmtId="177" formatCode="\1\9\9\6"/>
    <numFmt numFmtId="178" formatCode="\1\9\9\6\1\9\9\7"/>
    <numFmt numFmtId="179" formatCode="\1\9\9\7"/>
    <numFmt numFmtId="180" formatCode="d/m/yy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11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.05"/>
      <name val="Arial CE"/>
      <family val="2"/>
    </font>
    <font>
      <b/>
      <sz val="10.05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3" fontId="0" fillId="0" borderId="0" xfId="21" applyNumberFormat="1" applyFont="1">
      <alignment/>
      <protection/>
    </xf>
    <xf numFmtId="174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1" xfId="21" applyNumberFormat="1" applyFont="1" applyBorder="1">
      <alignment/>
      <protection/>
    </xf>
    <xf numFmtId="3" fontId="8" fillId="0" borderId="0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74" fontId="8" fillId="0" borderId="4" xfId="0" applyNumberFormat="1" applyFont="1" applyBorder="1" applyAlignment="1">
      <alignment vertical="center"/>
    </xf>
    <xf numFmtId="174" fontId="8" fillId="0" borderId="5" xfId="0" applyNumberFormat="1" applyFont="1" applyBorder="1" applyAlignment="1">
      <alignment vertical="center"/>
    </xf>
    <xf numFmtId="0" fontId="8" fillId="0" borderId="6" xfId="21" applyFont="1" applyBorder="1">
      <alignment/>
      <protection/>
    </xf>
    <xf numFmtId="0" fontId="9" fillId="0" borderId="7" xfId="21" applyFont="1" applyBorder="1">
      <alignment horizontal="left"/>
      <protection/>
    </xf>
    <xf numFmtId="0" fontId="0" fillId="0" borderId="8" xfId="21" applyFont="1" applyBorder="1">
      <alignment/>
      <protection/>
    </xf>
    <xf numFmtId="0" fontId="9" fillId="0" borderId="6" xfId="21" applyFont="1" applyBorder="1">
      <alignment horizontal="left"/>
      <protection/>
    </xf>
    <xf numFmtId="0" fontId="7" fillId="0" borderId="6" xfId="21" applyFont="1" applyBorder="1">
      <alignment/>
      <protection/>
    </xf>
    <xf numFmtId="3" fontId="8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9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/>
    </xf>
    <xf numFmtId="3" fontId="10" fillId="0" borderId="12" xfId="0" applyNumberFormat="1" applyFont="1" applyBorder="1" applyAlignment="1">
      <alignment vertical="center"/>
    </xf>
    <xf numFmtId="0" fontId="8" fillId="0" borderId="13" xfId="21" applyFont="1" applyBorder="1">
      <alignment/>
      <protection/>
    </xf>
    <xf numFmtId="3" fontId="8" fillId="0" borderId="13" xfId="0" applyNumberFormat="1" applyFont="1" applyBorder="1" applyAlignment="1">
      <alignment vertical="center"/>
    </xf>
    <xf numFmtId="0" fontId="9" fillId="0" borderId="14" xfId="21" applyFont="1" applyBorder="1" applyAlignment="1">
      <alignment horizontal="right"/>
      <protection/>
    </xf>
    <xf numFmtId="3" fontId="9" fillId="0" borderId="14" xfId="0" applyNumberFormat="1" applyFont="1" applyBorder="1" applyAlignment="1">
      <alignment vertical="center"/>
    </xf>
    <xf numFmtId="0" fontId="0" fillId="0" borderId="15" xfId="21" applyFont="1" applyBorder="1">
      <alignment/>
      <protection/>
    </xf>
    <xf numFmtId="3" fontId="0" fillId="0" borderId="15" xfId="0" applyNumberFormat="1" applyFont="1" applyBorder="1" applyAlignment="1">
      <alignment/>
    </xf>
    <xf numFmtId="0" fontId="9" fillId="0" borderId="13" xfId="21" applyFont="1" applyBorder="1" applyAlignment="1">
      <alignment horizontal="right"/>
      <protection/>
    </xf>
    <xf numFmtId="3" fontId="9" fillId="0" borderId="13" xfId="0" applyNumberFormat="1" applyFont="1" applyBorder="1" applyAlignment="1">
      <alignment vertical="center"/>
    </xf>
    <xf numFmtId="0" fontId="7" fillId="0" borderId="13" xfId="21" applyFont="1" applyBorder="1">
      <alignment/>
      <protection/>
    </xf>
    <xf numFmtId="3" fontId="7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3" fontId="7" fillId="0" borderId="13" xfId="21" applyNumberFormat="1" applyFont="1" applyBorder="1" applyAlignment="1">
      <alignment horizontal="center" vertical="center" wrapText="1"/>
      <protection/>
    </xf>
    <xf numFmtId="3" fontId="7" fillId="0" borderId="9" xfId="21" applyNumberFormat="1" applyFont="1" applyBorder="1" applyAlignment="1">
      <alignment horizontal="center" vertical="center" wrapText="1"/>
      <protection/>
    </xf>
    <xf numFmtId="3" fontId="7" fillId="0" borderId="0" xfId="21" applyNumberFormat="1" applyFont="1" applyBorder="1" applyAlignment="1">
      <alignment horizontal="center" vertical="center" wrapText="1"/>
      <protection/>
    </xf>
    <xf numFmtId="3" fontId="7" fillId="0" borderId="18" xfId="21" applyNumberFormat="1" applyFont="1" applyBorder="1" applyAlignment="1">
      <alignment horizontal="center" vertical="center" wrapText="1"/>
      <protection/>
    </xf>
    <xf numFmtId="3" fontId="7" fillId="0" borderId="19" xfId="21" applyNumberFormat="1" applyFont="1" applyBorder="1" applyAlignment="1">
      <alignment horizontal="center" vertical="center" wrapText="1"/>
      <protection/>
    </xf>
    <xf numFmtId="174" fontId="7" fillId="0" borderId="4" xfId="21" applyNumberFormat="1" applyFont="1" applyBorder="1" applyAlignment="1">
      <alignment horizontal="center" vertical="center" wrapText="1"/>
      <protection/>
    </xf>
    <xf numFmtId="3" fontId="7" fillId="0" borderId="26" xfId="21" applyNumberFormat="1" applyFont="1" applyBorder="1" applyAlignment="1">
      <alignment horizontal="center" vertical="center"/>
      <protection/>
    </xf>
    <xf numFmtId="3" fontId="7" fillId="0" borderId="27" xfId="21" applyNumberFormat="1" applyFont="1" applyBorder="1" applyAlignment="1">
      <alignment horizontal="center" vertical="center" wrapText="1"/>
      <protection/>
    </xf>
    <xf numFmtId="3" fontId="7" fillId="0" borderId="28" xfId="21" applyNumberFormat="1" applyFont="1" applyBorder="1" applyAlignment="1">
      <alignment horizontal="center" vertical="center" wrapText="1"/>
      <protection/>
    </xf>
    <xf numFmtId="3" fontId="7" fillId="0" borderId="29" xfId="21" applyNumberFormat="1" applyFont="1" applyBorder="1" applyAlignment="1">
      <alignment horizontal="center" vertical="center" wrapText="1"/>
      <protection/>
    </xf>
    <xf numFmtId="0" fontId="0" fillId="0" borderId="6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1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4" fontId="8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/>
    </xf>
    <xf numFmtId="0" fontId="10" fillId="0" borderId="33" xfId="21" applyFont="1" applyBorder="1">
      <alignment horizontal="left"/>
      <protection/>
    </xf>
    <xf numFmtId="174" fontId="8" fillId="0" borderId="34" xfId="0" applyNumberFormat="1" applyFont="1" applyBorder="1" applyAlignment="1">
      <alignment vertical="center"/>
    </xf>
    <xf numFmtId="174" fontId="8" fillId="0" borderId="35" xfId="0" applyNumberFormat="1" applyFont="1" applyBorder="1" applyAlignment="1">
      <alignment vertical="center"/>
    </xf>
    <xf numFmtId="174" fontId="7" fillId="0" borderId="36" xfId="21" applyNumberFormat="1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/>
    </xf>
    <xf numFmtId="3" fontId="0" fillId="0" borderId="38" xfId="21" applyNumberFormat="1" applyFont="1" applyBorder="1" applyAlignment="1">
      <alignment horizontal="left"/>
      <protection/>
    </xf>
    <xf numFmtId="0" fontId="7" fillId="0" borderId="39" xfId="21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/>
    </xf>
    <xf numFmtId="0" fontId="7" fillId="0" borderId="41" xfId="21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/>
    </xf>
    <xf numFmtId="3" fontId="7" fillId="0" borderId="43" xfId="21" applyNumberFormat="1" applyFont="1" applyBorder="1" applyAlignment="1">
      <alignment horizontal="center" vertical="center" wrapText="1"/>
      <protection/>
    </xf>
    <xf numFmtId="3" fontId="0" fillId="0" borderId="44" xfId="0" applyNumberFormat="1" applyFont="1" applyBorder="1" applyAlignment="1">
      <alignment wrapText="1"/>
    </xf>
    <xf numFmtId="3" fontId="7" fillId="0" borderId="45" xfId="21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/>
    </xf>
    <xf numFmtId="3" fontId="7" fillId="0" borderId="46" xfId="21" applyNumberFormat="1" applyFont="1" applyBorder="1" applyAlignment="1">
      <alignment horizontal="center"/>
      <protection/>
    </xf>
    <xf numFmtId="3" fontId="7" fillId="0" borderId="47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2" topLeftCell="B9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6" sqref="H96"/>
    </sheetView>
  </sheetViews>
  <sheetFormatPr defaultColWidth="9.00390625" defaultRowHeight="12.75"/>
  <cols>
    <col min="1" max="1" width="19.75390625" style="6" customWidth="1"/>
    <col min="2" max="2" width="8.875" style="6" customWidth="1"/>
    <col min="3" max="3" width="12.375" style="7" customWidth="1"/>
    <col min="4" max="4" width="13.25390625" style="7" customWidth="1"/>
    <col min="5" max="5" width="11.75390625" style="4" customWidth="1"/>
    <col min="6" max="6" width="10.375" style="4" customWidth="1"/>
    <col min="7" max="7" width="10.125" style="4" customWidth="1"/>
    <col min="8" max="8" width="15.625" style="4" customWidth="1"/>
    <col min="9" max="9" width="17.125" style="5" customWidth="1"/>
    <col min="10" max="16384" width="9.125" style="2" customWidth="1"/>
  </cols>
  <sheetData>
    <row r="1" spans="1:9" ht="12.75">
      <c r="A1" s="79" t="s">
        <v>85</v>
      </c>
      <c r="B1" s="81" t="s">
        <v>89</v>
      </c>
      <c r="C1" s="83" t="s">
        <v>93</v>
      </c>
      <c r="D1" s="78" t="s">
        <v>90</v>
      </c>
      <c r="E1" s="78"/>
      <c r="F1" s="87" t="s">
        <v>94</v>
      </c>
      <c r="G1" s="88"/>
      <c r="H1" s="85" t="s">
        <v>98</v>
      </c>
      <c r="I1" s="76" t="s">
        <v>88</v>
      </c>
    </row>
    <row r="2" spans="1:9" s="3" customFormat="1" ht="38.25" customHeight="1" thickBot="1">
      <c r="A2" s="80"/>
      <c r="B2" s="82"/>
      <c r="C2" s="84"/>
      <c r="D2" s="58" t="s">
        <v>91</v>
      </c>
      <c r="E2" s="59" t="s">
        <v>92</v>
      </c>
      <c r="F2" s="60" t="s">
        <v>95</v>
      </c>
      <c r="G2" s="61" t="s">
        <v>96</v>
      </c>
      <c r="H2" s="86"/>
      <c r="I2" s="77"/>
    </row>
    <row r="3" spans="1:9" s="3" customFormat="1" ht="13.5" thickTop="1">
      <c r="A3" s="50"/>
      <c r="B3" s="51"/>
      <c r="C3" s="52"/>
      <c r="D3" s="53"/>
      <c r="E3" s="54"/>
      <c r="F3" s="55"/>
      <c r="G3" s="56"/>
      <c r="H3" s="53"/>
      <c r="I3" s="57"/>
    </row>
    <row r="4" spans="1:9" ht="12.75">
      <c r="A4" s="15" t="s">
        <v>0</v>
      </c>
      <c r="B4" s="26">
        <v>3</v>
      </c>
      <c r="C4" s="27">
        <f>SUM(D4:E4)</f>
        <v>2100</v>
      </c>
      <c r="D4" s="20">
        <v>2100</v>
      </c>
      <c r="E4" s="8">
        <v>0</v>
      </c>
      <c r="F4" s="38">
        <v>3</v>
      </c>
      <c r="G4" s="39">
        <v>0</v>
      </c>
      <c r="H4" s="20">
        <v>43367</v>
      </c>
      <c r="I4" s="13">
        <f>C4/H4*1000</f>
        <v>48.42391680309913</v>
      </c>
    </row>
    <row r="5" spans="1:9" ht="12.75">
      <c r="A5" s="15" t="s">
        <v>1</v>
      </c>
      <c r="B5" s="26">
        <v>53</v>
      </c>
      <c r="C5" s="27">
        <f aca="true" t="shared" si="0" ref="C5:C11">SUM(D5:E5)</f>
        <v>37481</v>
      </c>
      <c r="D5" s="20">
        <v>37481</v>
      </c>
      <c r="E5" s="8">
        <v>0</v>
      </c>
      <c r="F5" s="38">
        <v>53</v>
      </c>
      <c r="G5" s="39">
        <v>0</v>
      </c>
      <c r="H5" s="20">
        <v>108056</v>
      </c>
      <c r="I5" s="13">
        <f aca="true" t="shared" si="1" ref="I5:I68">C5/H5*1000</f>
        <v>346.8664396238987</v>
      </c>
    </row>
    <row r="6" spans="1:9" ht="12.75">
      <c r="A6" s="15" t="s">
        <v>2</v>
      </c>
      <c r="B6" s="26">
        <v>12</v>
      </c>
      <c r="C6" s="27">
        <f t="shared" si="0"/>
        <v>9300</v>
      </c>
      <c r="D6" s="20">
        <v>9300</v>
      </c>
      <c r="E6" s="8">
        <v>0</v>
      </c>
      <c r="F6" s="38">
        <v>12</v>
      </c>
      <c r="G6" s="39">
        <v>0</v>
      </c>
      <c r="H6" s="20">
        <v>61467</v>
      </c>
      <c r="I6" s="13">
        <f t="shared" si="1"/>
        <v>151.30069793547756</v>
      </c>
    </row>
    <row r="7" spans="1:9" ht="12.75">
      <c r="A7" s="15" t="s">
        <v>3</v>
      </c>
      <c r="B7" s="26">
        <v>22</v>
      </c>
      <c r="C7" s="27">
        <f t="shared" si="0"/>
        <v>16000</v>
      </c>
      <c r="D7" s="20">
        <v>16000</v>
      </c>
      <c r="E7" s="8">
        <v>0</v>
      </c>
      <c r="F7" s="38">
        <v>22</v>
      </c>
      <c r="G7" s="39">
        <v>0</v>
      </c>
      <c r="H7" s="20">
        <v>92994</v>
      </c>
      <c r="I7" s="13">
        <f t="shared" si="1"/>
        <v>172.05411101791512</v>
      </c>
    </row>
    <row r="8" spans="1:9" ht="12.75">
      <c r="A8" s="15" t="s">
        <v>4</v>
      </c>
      <c r="B8" s="26">
        <v>34</v>
      </c>
      <c r="C8" s="27">
        <f t="shared" si="0"/>
        <v>68656</v>
      </c>
      <c r="D8" s="20">
        <v>68656</v>
      </c>
      <c r="E8" s="8">
        <v>0</v>
      </c>
      <c r="F8" s="38">
        <v>77</v>
      </c>
      <c r="G8" s="39">
        <v>32</v>
      </c>
      <c r="H8" s="20">
        <v>119649</v>
      </c>
      <c r="I8" s="13">
        <f t="shared" si="1"/>
        <v>573.8117326513385</v>
      </c>
    </row>
    <row r="9" spans="1:9" ht="12.75">
      <c r="A9" s="15" t="s">
        <v>5</v>
      </c>
      <c r="B9" s="26">
        <v>62</v>
      </c>
      <c r="C9" s="27">
        <f t="shared" si="0"/>
        <v>57911</v>
      </c>
      <c r="D9" s="20">
        <v>57911</v>
      </c>
      <c r="E9" s="8">
        <v>0</v>
      </c>
      <c r="F9" s="38">
        <v>69</v>
      </c>
      <c r="G9" s="39">
        <v>0</v>
      </c>
      <c r="H9" s="20">
        <v>65448</v>
      </c>
      <c r="I9" s="13">
        <f t="shared" si="1"/>
        <v>884.8398728761765</v>
      </c>
    </row>
    <row r="10" spans="1:9" ht="12.75">
      <c r="A10" s="15" t="s">
        <v>6</v>
      </c>
      <c r="B10" s="26">
        <v>35</v>
      </c>
      <c r="C10" s="27">
        <f t="shared" si="0"/>
        <v>29285</v>
      </c>
      <c r="D10" s="20">
        <v>29285</v>
      </c>
      <c r="E10" s="8">
        <v>0</v>
      </c>
      <c r="F10" s="38">
        <v>35</v>
      </c>
      <c r="G10" s="39">
        <v>0</v>
      </c>
      <c r="H10" s="20">
        <v>55043</v>
      </c>
      <c r="I10" s="13">
        <f t="shared" si="1"/>
        <v>532.0385880130079</v>
      </c>
    </row>
    <row r="11" spans="1:9" ht="12.75">
      <c r="A11" s="15" t="s">
        <v>7</v>
      </c>
      <c r="B11" s="26">
        <v>90</v>
      </c>
      <c r="C11" s="27">
        <f t="shared" si="0"/>
        <v>92963</v>
      </c>
      <c r="D11" s="20">
        <v>92963</v>
      </c>
      <c r="E11" s="8">
        <v>0</v>
      </c>
      <c r="F11" s="38">
        <v>104</v>
      </c>
      <c r="G11" s="39">
        <v>0</v>
      </c>
      <c r="H11" s="20">
        <v>53763</v>
      </c>
      <c r="I11" s="13">
        <f t="shared" si="1"/>
        <v>1729.1259788330265</v>
      </c>
    </row>
    <row r="12" spans="1:9" ht="12.75">
      <c r="A12" s="16" t="s">
        <v>8</v>
      </c>
      <c r="B12" s="28">
        <f aca="true" t="shared" si="2" ref="B12:H12">SUM(B4:B11)</f>
        <v>311</v>
      </c>
      <c r="C12" s="29">
        <f t="shared" si="2"/>
        <v>313696</v>
      </c>
      <c r="D12" s="21">
        <f t="shared" si="2"/>
        <v>313696</v>
      </c>
      <c r="E12" s="9">
        <f t="shared" si="2"/>
        <v>0</v>
      </c>
      <c r="F12" s="40">
        <f t="shared" si="2"/>
        <v>375</v>
      </c>
      <c r="G12" s="41">
        <f t="shared" si="2"/>
        <v>32</v>
      </c>
      <c r="H12" s="21">
        <f t="shared" si="2"/>
        <v>599787</v>
      </c>
      <c r="I12" s="69">
        <f t="shared" si="1"/>
        <v>523.012336045963</v>
      </c>
    </row>
    <row r="13" spans="1:9" ht="12.75">
      <c r="A13" s="62"/>
      <c r="B13" s="63"/>
      <c r="C13" s="64"/>
      <c r="D13" s="65"/>
      <c r="E13" s="66"/>
      <c r="F13" s="67"/>
      <c r="G13" s="68"/>
      <c r="H13" s="65"/>
      <c r="I13" s="13"/>
    </row>
    <row r="14" spans="1:9" ht="12" customHeight="1">
      <c r="A14" s="15" t="s">
        <v>9</v>
      </c>
      <c r="B14" s="26">
        <v>121</v>
      </c>
      <c r="C14" s="27">
        <f>SUM(D14:E14)</f>
        <v>160223</v>
      </c>
      <c r="D14" s="20">
        <v>160223</v>
      </c>
      <c r="E14" s="8">
        <v>0</v>
      </c>
      <c r="F14" s="38">
        <v>188</v>
      </c>
      <c r="G14" s="39">
        <v>0</v>
      </c>
      <c r="H14" s="20">
        <v>113614</v>
      </c>
      <c r="I14" s="13">
        <f t="shared" si="1"/>
        <v>1410.2399352192513</v>
      </c>
    </row>
    <row r="15" spans="1:9" ht="12.75">
      <c r="A15" s="15" t="s">
        <v>10</v>
      </c>
      <c r="B15" s="26">
        <v>43</v>
      </c>
      <c r="C15" s="27">
        <f aca="true" t="shared" si="3" ref="C15:C20">SUM(D15:E15)</f>
        <v>80830</v>
      </c>
      <c r="D15" s="20">
        <v>80830</v>
      </c>
      <c r="E15" s="8">
        <v>0</v>
      </c>
      <c r="F15" s="38">
        <v>91</v>
      </c>
      <c r="G15" s="71">
        <v>0</v>
      </c>
      <c r="H15" s="20">
        <v>94849</v>
      </c>
      <c r="I15" s="13">
        <f t="shared" si="1"/>
        <v>852.1966494111693</v>
      </c>
    </row>
    <row r="16" spans="1:9" ht="12.75">
      <c r="A16" s="15" t="s">
        <v>11</v>
      </c>
      <c r="B16" s="26">
        <v>23</v>
      </c>
      <c r="C16" s="27">
        <f t="shared" si="3"/>
        <v>46022</v>
      </c>
      <c r="D16" s="20">
        <v>46022</v>
      </c>
      <c r="E16" s="8">
        <v>0</v>
      </c>
      <c r="F16" s="38">
        <v>53</v>
      </c>
      <c r="G16" s="71">
        <v>0</v>
      </c>
      <c r="H16" s="20">
        <v>45224</v>
      </c>
      <c r="I16" s="13">
        <f t="shared" si="1"/>
        <v>1017.6454979656819</v>
      </c>
    </row>
    <row r="17" spans="1:9" ht="12.75">
      <c r="A17" s="15" t="s">
        <v>12</v>
      </c>
      <c r="B17" s="26">
        <v>21</v>
      </c>
      <c r="C17" s="27">
        <f t="shared" si="3"/>
        <v>41273</v>
      </c>
      <c r="D17" s="20">
        <v>41273</v>
      </c>
      <c r="E17" s="8">
        <v>0</v>
      </c>
      <c r="F17" s="38">
        <v>52</v>
      </c>
      <c r="G17" s="71">
        <v>0</v>
      </c>
      <c r="H17" s="20">
        <v>63847</v>
      </c>
      <c r="I17" s="13">
        <f t="shared" si="1"/>
        <v>646.4360110890096</v>
      </c>
    </row>
    <row r="18" spans="1:9" ht="12.75">
      <c r="A18" s="15" t="s">
        <v>13</v>
      </c>
      <c r="B18" s="26">
        <v>24</v>
      </c>
      <c r="C18" s="27">
        <f t="shared" si="3"/>
        <v>30071</v>
      </c>
      <c r="D18" s="20">
        <v>30071</v>
      </c>
      <c r="E18" s="8">
        <v>0</v>
      </c>
      <c r="F18" s="38">
        <v>36</v>
      </c>
      <c r="G18" s="71">
        <v>0</v>
      </c>
      <c r="H18" s="20">
        <v>60711</v>
      </c>
      <c r="I18" s="13">
        <f t="shared" si="1"/>
        <v>495.31386404440707</v>
      </c>
    </row>
    <row r="19" spans="1:9" ht="12.75">
      <c r="A19" s="15" t="s">
        <v>14</v>
      </c>
      <c r="B19" s="26">
        <v>14</v>
      </c>
      <c r="C19" s="27">
        <f t="shared" si="3"/>
        <v>22880</v>
      </c>
      <c r="D19" s="20">
        <v>22880</v>
      </c>
      <c r="E19" s="8">
        <v>0</v>
      </c>
      <c r="F19" s="38">
        <v>25</v>
      </c>
      <c r="G19" s="71">
        <v>0</v>
      </c>
      <c r="H19" s="20">
        <v>46965</v>
      </c>
      <c r="I19" s="13">
        <f t="shared" si="1"/>
        <v>487.1712977749388</v>
      </c>
    </row>
    <row r="20" spans="1:9" ht="12.75">
      <c r="A20" s="15" t="s">
        <v>15</v>
      </c>
      <c r="B20" s="26">
        <v>62</v>
      </c>
      <c r="C20" s="27">
        <f t="shared" si="3"/>
        <v>111426</v>
      </c>
      <c r="D20" s="20">
        <v>111426</v>
      </c>
      <c r="E20" s="8">
        <v>0</v>
      </c>
      <c r="F20" s="38">
        <v>137</v>
      </c>
      <c r="G20" s="71">
        <v>0</v>
      </c>
      <c r="H20" s="20">
        <v>126804</v>
      </c>
      <c r="I20" s="13">
        <f t="shared" si="1"/>
        <v>878.7262231475348</v>
      </c>
    </row>
    <row r="21" spans="1:9" ht="12.75">
      <c r="A21" s="16" t="s">
        <v>16</v>
      </c>
      <c r="B21" s="28">
        <f aca="true" t="shared" si="4" ref="B21:H21">SUM(B14:B20)</f>
        <v>308</v>
      </c>
      <c r="C21" s="29">
        <f t="shared" si="4"/>
        <v>492725</v>
      </c>
      <c r="D21" s="21">
        <f t="shared" si="4"/>
        <v>492725</v>
      </c>
      <c r="E21" s="9">
        <f t="shared" si="4"/>
        <v>0</v>
      </c>
      <c r="F21" s="44">
        <f t="shared" si="4"/>
        <v>582</v>
      </c>
      <c r="G21" s="70">
        <f t="shared" si="4"/>
        <v>0</v>
      </c>
      <c r="H21" s="21">
        <f t="shared" si="4"/>
        <v>552014</v>
      </c>
      <c r="I21" s="69">
        <f t="shared" si="1"/>
        <v>892.5951153412775</v>
      </c>
    </row>
    <row r="22" spans="1:9" ht="12.75">
      <c r="A22" s="17"/>
      <c r="B22" s="30"/>
      <c r="C22" s="31"/>
      <c r="D22" s="22"/>
      <c r="E22" s="10"/>
      <c r="F22" s="42"/>
      <c r="G22" s="72"/>
      <c r="H22" s="65"/>
      <c r="I22" s="13"/>
    </row>
    <row r="23" spans="1:9" ht="12.75">
      <c r="A23" s="15" t="s">
        <v>17</v>
      </c>
      <c r="B23" s="26">
        <v>12</v>
      </c>
      <c r="C23" s="27">
        <f>SUM(D23:E23)</f>
        <v>30166</v>
      </c>
      <c r="D23" s="20">
        <v>30166</v>
      </c>
      <c r="E23" s="8">
        <v>0</v>
      </c>
      <c r="F23" s="38">
        <v>37</v>
      </c>
      <c r="G23" s="71">
        <v>0</v>
      </c>
      <c r="H23" s="20">
        <v>38517</v>
      </c>
      <c r="I23" s="13">
        <f t="shared" si="1"/>
        <v>783.1866448581146</v>
      </c>
    </row>
    <row r="24" spans="1:9" ht="13.5" customHeight="1">
      <c r="A24" s="15" t="s">
        <v>18</v>
      </c>
      <c r="B24" s="26">
        <v>9</v>
      </c>
      <c r="C24" s="27">
        <f aca="true" t="shared" si="5" ref="C24:C31">SUM(D24:E24)</f>
        <v>7440</v>
      </c>
      <c r="D24" s="20">
        <v>7440</v>
      </c>
      <c r="E24" s="8">
        <v>0</v>
      </c>
      <c r="F24" s="38">
        <v>9</v>
      </c>
      <c r="G24" s="39">
        <v>0</v>
      </c>
      <c r="H24" s="20">
        <v>61468</v>
      </c>
      <c r="I24" s="13">
        <f t="shared" si="1"/>
        <v>121.03858918461638</v>
      </c>
    </row>
    <row r="25" spans="1:9" ht="12.75">
      <c r="A25" s="15" t="s">
        <v>19</v>
      </c>
      <c r="B25" s="26">
        <v>4</v>
      </c>
      <c r="C25" s="27">
        <f t="shared" si="5"/>
        <v>2800</v>
      </c>
      <c r="D25" s="20">
        <v>2800</v>
      </c>
      <c r="E25" s="8">
        <v>0</v>
      </c>
      <c r="F25" s="38">
        <v>4</v>
      </c>
      <c r="G25" s="39">
        <v>0</v>
      </c>
      <c r="H25" s="20">
        <v>28725</v>
      </c>
      <c r="I25" s="13">
        <f t="shared" si="1"/>
        <v>97.47606614447346</v>
      </c>
    </row>
    <row r="26" spans="1:9" ht="12.75">
      <c r="A26" s="15" t="s">
        <v>20</v>
      </c>
      <c r="B26" s="26">
        <v>19</v>
      </c>
      <c r="C26" s="27">
        <f t="shared" si="5"/>
        <v>89200</v>
      </c>
      <c r="D26" s="20">
        <v>89200</v>
      </c>
      <c r="E26" s="8">
        <v>0</v>
      </c>
      <c r="F26" s="38">
        <v>112</v>
      </c>
      <c r="G26" s="39">
        <v>0</v>
      </c>
      <c r="H26" s="20">
        <v>63228</v>
      </c>
      <c r="I26" s="13">
        <f t="shared" si="1"/>
        <v>1410.767381539824</v>
      </c>
    </row>
    <row r="27" spans="1:9" ht="12.75">
      <c r="A27" s="15" t="s">
        <v>86</v>
      </c>
      <c r="B27" s="26">
        <v>5</v>
      </c>
      <c r="C27" s="27">
        <f t="shared" si="5"/>
        <v>12423</v>
      </c>
      <c r="D27" s="20">
        <v>12423</v>
      </c>
      <c r="E27" s="8">
        <v>0</v>
      </c>
      <c r="F27" s="38">
        <v>22</v>
      </c>
      <c r="G27" s="39">
        <v>0</v>
      </c>
      <c r="H27" s="20">
        <v>47677</v>
      </c>
      <c r="I27" s="13">
        <f t="shared" si="1"/>
        <v>260.5658913102754</v>
      </c>
    </row>
    <row r="28" spans="1:9" ht="12.75">
      <c r="A28" s="15" t="s">
        <v>21</v>
      </c>
      <c r="B28" s="26">
        <v>19</v>
      </c>
      <c r="C28" s="27">
        <f t="shared" si="5"/>
        <v>27911</v>
      </c>
      <c r="D28" s="20">
        <v>27911</v>
      </c>
      <c r="E28" s="8">
        <v>0</v>
      </c>
      <c r="F28" s="38">
        <v>34</v>
      </c>
      <c r="G28" s="39">
        <v>0</v>
      </c>
      <c r="H28" s="20">
        <v>64833</v>
      </c>
      <c r="I28" s="13">
        <f t="shared" si="1"/>
        <v>430.5060694399457</v>
      </c>
    </row>
    <row r="29" spans="1:9" ht="12.75">
      <c r="A29" s="15" t="s">
        <v>22</v>
      </c>
      <c r="B29" s="26">
        <v>30</v>
      </c>
      <c r="C29" s="27">
        <f t="shared" si="5"/>
        <v>84771</v>
      </c>
      <c r="D29" s="20">
        <v>84711</v>
      </c>
      <c r="E29" s="8">
        <v>60</v>
      </c>
      <c r="F29" s="38">
        <v>116</v>
      </c>
      <c r="G29" s="39">
        <v>0</v>
      </c>
      <c r="H29" s="20">
        <v>139616</v>
      </c>
      <c r="I29" s="13">
        <f t="shared" si="1"/>
        <v>607.1725303690122</v>
      </c>
    </row>
    <row r="30" spans="1:9" ht="12.75">
      <c r="A30" s="15" t="s">
        <v>23</v>
      </c>
      <c r="B30" s="26">
        <v>35</v>
      </c>
      <c r="C30" s="27">
        <f t="shared" si="5"/>
        <v>24567</v>
      </c>
      <c r="D30" s="20">
        <v>24567</v>
      </c>
      <c r="E30" s="8">
        <v>0</v>
      </c>
      <c r="F30" s="38">
        <v>35</v>
      </c>
      <c r="G30" s="39">
        <v>0</v>
      </c>
      <c r="H30" s="20">
        <v>45597</v>
      </c>
      <c r="I30" s="13">
        <f t="shared" si="1"/>
        <v>538.785446410948</v>
      </c>
    </row>
    <row r="31" spans="1:9" ht="12.75">
      <c r="A31" s="15" t="s">
        <v>24</v>
      </c>
      <c r="B31" s="26">
        <v>87</v>
      </c>
      <c r="C31" s="27">
        <f t="shared" si="5"/>
        <v>104694</v>
      </c>
      <c r="D31" s="20">
        <v>104614</v>
      </c>
      <c r="E31" s="8">
        <v>80</v>
      </c>
      <c r="F31" s="38">
        <v>135</v>
      </c>
      <c r="G31" s="39">
        <v>0</v>
      </c>
      <c r="H31" s="20">
        <v>112505</v>
      </c>
      <c r="I31" s="13">
        <f t="shared" si="1"/>
        <v>930.5719745789077</v>
      </c>
    </row>
    <row r="32" spans="1:9" ht="12.75">
      <c r="A32" s="16" t="s">
        <v>84</v>
      </c>
      <c r="B32" s="28">
        <f aca="true" t="shared" si="6" ref="B32:H32">SUM(B23:B31)</f>
        <v>220</v>
      </c>
      <c r="C32" s="29">
        <f t="shared" si="6"/>
        <v>383972</v>
      </c>
      <c r="D32" s="21">
        <f t="shared" si="6"/>
        <v>383832</v>
      </c>
      <c r="E32" s="9">
        <f t="shared" si="6"/>
        <v>140</v>
      </c>
      <c r="F32" s="40">
        <f t="shared" si="6"/>
        <v>504</v>
      </c>
      <c r="G32" s="41">
        <f t="shared" si="6"/>
        <v>0</v>
      </c>
      <c r="H32" s="21">
        <f t="shared" si="6"/>
        <v>602166</v>
      </c>
      <c r="I32" s="14">
        <f t="shared" si="1"/>
        <v>637.6514117369629</v>
      </c>
    </row>
    <row r="33" spans="1:9" ht="12.75">
      <c r="A33" s="17"/>
      <c r="B33" s="30"/>
      <c r="C33" s="31"/>
      <c r="D33" s="22"/>
      <c r="E33" s="10"/>
      <c r="F33" s="42"/>
      <c r="G33" s="43"/>
      <c r="H33" s="22"/>
      <c r="I33" s="13"/>
    </row>
    <row r="34" spans="1:9" ht="12.75">
      <c r="A34" s="15" t="s">
        <v>25</v>
      </c>
      <c r="B34" s="26">
        <v>20</v>
      </c>
      <c r="C34" s="27">
        <f>SUM(D34:E34)</f>
        <v>59557</v>
      </c>
      <c r="D34" s="20">
        <v>59557</v>
      </c>
      <c r="E34" s="8">
        <v>0</v>
      </c>
      <c r="F34" s="38">
        <v>122</v>
      </c>
      <c r="G34" s="39">
        <v>0</v>
      </c>
      <c r="H34" s="20">
        <v>107355</v>
      </c>
      <c r="I34" s="13">
        <f t="shared" si="1"/>
        <v>554.766894881468</v>
      </c>
    </row>
    <row r="35" spans="1:9" ht="12.75">
      <c r="A35" s="15" t="s">
        <v>26</v>
      </c>
      <c r="B35" s="26">
        <v>9</v>
      </c>
      <c r="C35" s="27">
        <f aca="true" t="shared" si="7" ref="C35:C40">SUM(D35:E35)</f>
        <v>24387</v>
      </c>
      <c r="D35" s="20">
        <v>24287</v>
      </c>
      <c r="E35" s="8">
        <v>100</v>
      </c>
      <c r="F35" s="38">
        <v>26</v>
      </c>
      <c r="G35" s="39">
        <v>0</v>
      </c>
      <c r="H35" s="20">
        <v>119205</v>
      </c>
      <c r="I35" s="13">
        <f t="shared" si="1"/>
        <v>204.5803447841953</v>
      </c>
    </row>
    <row r="36" spans="1:9" ht="12.75">
      <c r="A36" s="15" t="s">
        <v>27</v>
      </c>
      <c r="B36" s="26">
        <v>71</v>
      </c>
      <c r="C36" s="27">
        <f t="shared" si="7"/>
        <v>203489</v>
      </c>
      <c r="D36" s="20">
        <v>203489</v>
      </c>
      <c r="E36" s="8">
        <v>0</v>
      </c>
      <c r="F36" s="38">
        <v>242</v>
      </c>
      <c r="G36" s="39">
        <v>2</v>
      </c>
      <c r="H36" s="20">
        <v>163599</v>
      </c>
      <c r="I36" s="13">
        <f t="shared" si="1"/>
        <v>1243.8278962585346</v>
      </c>
    </row>
    <row r="37" spans="1:9" ht="12.75">
      <c r="A37" s="15" t="s">
        <v>28</v>
      </c>
      <c r="B37" s="26">
        <v>31</v>
      </c>
      <c r="C37" s="27">
        <f t="shared" si="7"/>
        <v>35888</v>
      </c>
      <c r="D37" s="20">
        <v>35788</v>
      </c>
      <c r="E37" s="8">
        <v>100</v>
      </c>
      <c r="F37" s="38">
        <v>47</v>
      </c>
      <c r="G37" s="39">
        <v>0</v>
      </c>
      <c r="H37" s="20">
        <v>148365</v>
      </c>
      <c r="I37" s="13">
        <f t="shared" si="1"/>
        <v>241.88993360967885</v>
      </c>
    </row>
    <row r="38" spans="1:9" ht="12.75">
      <c r="A38" s="15" t="s">
        <v>29</v>
      </c>
      <c r="B38" s="26">
        <v>22</v>
      </c>
      <c r="C38" s="27">
        <f t="shared" si="7"/>
        <v>59356</v>
      </c>
      <c r="D38" s="20">
        <v>59356</v>
      </c>
      <c r="E38" s="8">
        <v>0</v>
      </c>
      <c r="F38" s="38">
        <v>72</v>
      </c>
      <c r="G38" s="39">
        <v>0</v>
      </c>
      <c r="H38" s="20">
        <v>53988</v>
      </c>
      <c r="I38" s="13">
        <f t="shared" si="1"/>
        <v>1099.4295028524857</v>
      </c>
    </row>
    <row r="39" spans="1:9" ht="12.75">
      <c r="A39" s="15" t="s">
        <v>30</v>
      </c>
      <c r="B39" s="26">
        <v>25</v>
      </c>
      <c r="C39" s="27">
        <f t="shared" si="7"/>
        <v>141080</v>
      </c>
      <c r="D39" s="20">
        <v>141080</v>
      </c>
      <c r="E39" s="8">
        <v>0</v>
      </c>
      <c r="F39" s="38">
        <v>191</v>
      </c>
      <c r="G39" s="39">
        <v>0</v>
      </c>
      <c r="H39" s="20">
        <v>74020</v>
      </c>
      <c r="I39" s="13">
        <f t="shared" si="1"/>
        <v>1905.9713590921372</v>
      </c>
    </row>
    <row r="40" spans="1:9" ht="12.75">
      <c r="A40" s="15" t="s">
        <v>31</v>
      </c>
      <c r="B40" s="26">
        <v>12</v>
      </c>
      <c r="C40" s="27">
        <f t="shared" si="7"/>
        <v>10010</v>
      </c>
      <c r="D40" s="20">
        <v>10010</v>
      </c>
      <c r="E40" s="8">
        <v>0</v>
      </c>
      <c r="F40" s="38">
        <v>12</v>
      </c>
      <c r="G40" s="39">
        <v>0</v>
      </c>
      <c r="H40" s="20">
        <v>43220</v>
      </c>
      <c r="I40" s="13">
        <f t="shared" si="1"/>
        <v>231.60573808422026</v>
      </c>
    </row>
    <row r="41" spans="1:9" ht="12.75">
      <c r="A41" s="16" t="s">
        <v>83</v>
      </c>
      <c r="B41" s="28">
        <f aca="true" t="shared" si="8" ref="B41:H41">SUM(B34:B40)</f>
        <v>190</v>
      </c>
      <c r="C41" s="29">
        <f t="shared" si="8"/>
        <v>533767</v>
      </c>
      <c r="D41" s="21">
        <f t="shared" si="8"/>
        <v>533567</v>
      </c>
      <c r="E41" s="9">
        <f t="shared" si="8"/>
        <v>200</v>
      </c>
      <c r="F41" s="44">
        <f t="shared" si="8"/>
        <v>712</v>
      </c>
      <c r="G41" s="45">
        <f t="shared" si="8"/>
        <v>2</v>
      </c>
      <c r="H41" s="23">
        <f t="shared" si="8"/>
        <v>709752</v>
      </c>
      <c r="I41" s="13">
        <f t="shared" si="1"/>
        <v>752.0471939494358</v>
      </c>
    </row>
    <row r="42" spans="1:9" ht="12.75">
      <c r="A42" s="17"/>
      <c r="B42" s="30"/>
      <c r="C42" s="31"/>
      <c r="D42" s="22"/>
      <c r="E42" s="10"/>
      <c r="F42" s="42"/>
      <c r="G42" s="43"/>
      <c r="H42" s="22"/>
      <c r="I42" s="75"/>
    </row>
    <row r="43" spans="1:9" ht="12.75">
      <c r="A43" s="15" t="s">
        <v>32</v>
      </c>
      <c r="B43" s="26">
        <v>16</v>
      </c>
      <c r="C43" s="27">
        <f>SUM(D43:E43)</f>
        <v>37020</v>
      </c>
      <c r="D43" s="20">
        <v>36940</v>
      </c>
      <c r="E43" s="8">
        <v>80</v>
      </c>
      <c r="F43" s="38">
        <v>50</v>
      </c>
      <c r="G43" s="39">
        <v>0</v>
      </c>
      <c r="H43" s="20">
        <v>30802</v>
      </c>
      <c r="I43" s="13">
        <f t="shared" si="1"/>
        <v>1201.8700084410104</v>
      </c>
    </row>
    <row r="44" spans="1:9" ht="12.75">
      <c r="A44" s="15" t="s">
        <v>33</v>
      </c>
      <c r="B44" s="26">
        <v>58</v>
      </c>
      <c r="C44" s="27">
        <f aca="true" t="shared" si="9" ref="C44:C53">SUM(D44:E44)</f>
        <v>68246</v>
      </c>
      <c r="D44" s="20">
        <v>68166</v>
      </c>
      <c r="E44" s="8">
        <v>80</v>
      </c>
      <c r="F44" s="38">
        <v>91</v>
      </c>
      <c r="G44" s="39">
        <v>0</v>
      </c>
      <c r="H44" s="20">
        <v>92958</v>
      </c>
      <c r="I44" s="13">
        <f t="shared" si="1"/>
        <v>734.1595128982982</v>
      </c>
    </row>
    <row r="45" spans="1:9" ht="12.75">
      <c r="A45" s="15" t="s">
        <v>34</v>
      </c>
      <c r="B45" s="26">
        <v>11</v>
      </c>
      <c r="C45" s="27">
        <f t="shared" si="9"/>
        <v>8300</v>
      </c>
      <c r="D45" s="20">
        <v>8300</v>
      </c>
      <c r="E45" s="8">
        <v>0</v>
      </c>
      <c r="F45" s="38">
        <v>11</v>
      </c>
      <c r="G45" s="39">
        <v>0</v>
      </c>
      <c r="H45" s="20">
        <v>39429</v>
      </c>
      <c r="I45" s="13">
        <f t="shared" si="1"/>
        <v>210.504958279439</v>
      </c>
    </row>
    <row r="46" spans="1:9" ht="12.75">
      <c r="A46" s="15" t="s">
        <v>35</v>
      </c>
      <c r="B46" s="26">
        <v>30</v>
      </c>
      <c r="C46" s="27">
        <f t="shared" si="9"/>
        <v>24895</v>
      </c>
      <c r="D46" s="20">
        <v>24895</v>
      </c>
      <c r="E46" s="8">
        <v>0</v>
      </c>
      <c r="F46" s="38">
        <v>35</v>
      </c>
      <c r="G46" s="39">
        <v>0</v>
      </c>
      <c r="H46" s="20">
        <v>33858</v>
      </c>
      <c r="I46" s="13">
        <f t="shared" si="1"/>
        <v>735.2767440486738</v>
      </c>
    </row>
    <row r="47" spans="1:9" ht="12.75">
      <c r="A47" s="15" t="s">
        <v>36</v>
      </c>
      <c r="B47" s="26">
        <v>39</v>
      </c>
      <c r="C47" s="27">
        <f t="shared" si="9"/>
        <v>114368</v>
      </c>
      <c r="D47" s="20">
        <v>114368</v>
      </c>
      <c r="E47" s="8">
        <v>0</v>
      </c>
      <c r="F47" s="38">
        <v>130</v>
      </c>
      <c r="G47" s="39">
        <v>0</v>
      </c>
      <c r="H47" s="20">
        <v>73668</v>
      </c>
      <c r="I47" s="13">
        <f t="shared" si="1"/>
        <v>1552.47868816854</v>
      </c>
    </row>
    <row r="48" spans="1:9" ht="12.75">
      <c r="A48" s="15" t="s">
        <v>37</v>
      </c>
      <c r="B48" s="26">
        <v>52</v>
      </c>
      <c r="C48" s="27">
        <f t="shared" si="9"/>
        <v>327721</v>
      </c>
      <c r="D48" s="20">
        <v>327721</v>
      </c>
      <c r="E48" s="8">
        <v>0</v>
      </c>
      <c r="F48" s="38">
        <v>69</v>
      </c>
      <c r="G48" s="39">
        <v>1339</v>
      </c>
      <c r="H48" s="20">
        <v>97808</v>
      </c>
      <c r="I48" s="13">
        <f t="shared" si="1"/>
        <v>3350.6563880255194</v>
      </c>
    </row>
    <row r="49" spans="1:9" ht="12.75">
      <c r="A49" s="15" t="s">
        <v>38</v>
      </c>
      <c r="B49" s="26">
        <v>55</v>
      </c>
      <c r="C49" s="27">
        <f t="shared" si="9"/>
        <v>46481</v>
      </c>
      <c r="D49" s="20">
        <v>46481</v>
      </c>
      <c r="E49" s="8">
        <v>0</v>
      </c>
      <c r="F49" s="38">
        <v>70</v>
      </c>
      <c r="G49" s="39">
        <v>0</v>
      </c>
      <c r="H49" s="20">
        <v>57042</v>
      </c>
      <c r="I49" s="13">
        <f t="shared" si="1"/>
        <v>814.8557203464114</v>
      </c>
    </row>
    <row r="50" spans="1:9" ht="12.75">
      <c r="A50" s="15" t="s">
        <v>39</v>
      </c>
      <c r="B50" s="26">
        <v>27</v>
      </c>
      <c r="C50" s="27">
        <f t="shared" si="9"/>
        <v>28757</v>
      </c>
      <c r="D50" s="20">
        <v>28757</v>
      </c>
      <c r="E50" s="8">
        <v>0</v>
      </c>
      <c r="F50" s="38">
        <v>40</v>
      </c>
      <c r="G50" s="39">
        <v>0</v>
      </c>
      <c r="H50" s="20">
        <v>59122</v>
      </c>
      <c r="I50" s="13">
        <f t="shared" si="1"/>
        <v>486.40100131930586</v>
      </c>
    </row>
    <row r="51" spans="1:9" ht="12.75">
      <c r="A51" s="15" t="s">
        <v>40</v>
      </c>
      <c r="B51" s="26">
        <v>9</v>
      </c>
      <c r="C51" s="27">
        <f t="shared" si="9"/>
        <v>16694</v>
      </c>
      <c r="D51" s="20">
        <v>16694</v>
      </c>
      <c r="E51" s="8">
        <v>0</v>
      </c>
      <c r="F51" s="38">
        <v>22</v>
      </c>
      <c r="G51" s="39">
        <v>0</v>
      </c>
      <c r="H51" s="20">
        <v>16731</v>
      </c>
      <c r="I51" s="13">
        <f t="shared" si="1"/>
        <v>997.7885362500747</v>
      </c>
    </row>
    <row r="52" spans="1:9" ht="12.75">
      <c r="A52" s="15" t="s">
        <v>41</v>
      </c>
      <c r="B52" s="26">
        <v>27</v>
      </c>
      <c r="C52" s="27">
        <f t="shared" si="9"/>
        <v>20877</v>
      </c>
      <c r="D52" s="20">
        <v>20877</v>
      </c>
      <c r="E52" s="8">
        <v>0</v>
      </c>
      <c r="F52" s="38">
        <v>27</v>
      </c>
      <c r="G52" s="39">
        <v>0</v>
      </c>
      <c r="H52" s="20">
        <v>35411</v>
      </c>
      <c r="I52" s="13">
        <f t="shared" si="1"/>
        <v>589.5625653045664</v>
      </c>
    </row>
    <row r="53" spans="1:9" ht="12.75">
      <c r="A53" s="15" t="s">
        <v>42</v>
      </c>
      <c r="B53" s="26">
        <v>129</v>
      </c>
      <c r="C53" s="27">
        <f t="shared" si="9"/>
        <v>185221</v>
      </c>
      <c r="D53" s="20">
        <v>185221</v>
      </c>
      <c r="E53" s="8">
        <v>0</v>
      </c>
      <c r="F53" s="38">
        <v>244</v>
      </c>
      <c r="G53" s="39">
        <v>0</v>
      </c>
      <c r="H53" s="20">
        <v>156670</v>
      </c>
      <c r="I53" s="13">
        <f t="shared" si="1"/>
        <v>1182.2365481585498</v>
      </c>
    </row>
    <row r="54" spans="1:9" ht="12.75">
      <c r="A54" s="16" t="s">
        <v>43</v>
      </c>
      <c r="B54" s="28">
        <f aca="true" t="shared" si="10" ref="B54:H54">SUM(B43:B53)</f>
        <v>453</v>
      </c>
      <c r="C54" s="29">
        <f t="shared" si="10"/>
        <v>878580</v>
      </c>
      <c r="D54" s="21">
        <f t="shared" si="10"/>
        <v>878420</v>
      </c>
      <c r="E54" s="9">
        <f t="shared" si="10"/>
        <v>160</v>
      </c>
      <c r="F54" s="44">
        <f t="shared" si="10"/>
        <v>789</v>
      </c>
      <c r="G54" s="45">
        <f t="shared" si="10"/>
        <v>1339</v>
      </c>
      <c r="H54" s="23">
        <f t="shared" si="10"/>
        <v>693499</v>
      </c>
      <c r="I54" s="13">
        <f t="shared" si="1"/>
        <v>1266.8799810814435</v>
      </c>
    </row>
    <row r="55" spans="1:9" ht="12.75">
      <c r="A55" s="17"/>
      <c r="B55" s="30"/>
      <c r="C55" s="31"/>
      <c r="D55" s="22"/>
      <c r="E55" s="10"/>
      <c r="F55" s="42"/>
      <c r="G55" s="43"/>
      <c r="H55" s="22"/>
      <c r="I55" s="75"/>
    </row>
    <row r="56" spans="1:9" ht="12.75">
      <c r="A56" s="15" t="s">
        <v>44</v>
      </c>
      <c r="B56" s="26">
        <v>16</v>
      </c>
      <c r="C56" s="27">
        <f>SUM(D56:E56)</f>
        <v>13600</v>
      </c>
      <c r="D56" s="20">
        <v>13600</v>
      </c>
      <c r="E56" s="8">
        <v>0</v>
      </c>
      <c r="F56" s="38">
        <v>16</v>
      </c>
      <c r="G56" s="39">
        <v>0</v>
      </c>
      <c r="H56" s="20">
        <v>111504</v>
      </c>
      <c r="I56" s="13">
        <f t="shared" si="1"/>
        <v>121.96871861099154</v>
      </c>
    </row>
    <row r="57" spans="1:9" ht="12.75">
      <c r="A57" s="15" t="s">
        <v>45</v>
      </c>
      <c r="B57" s="26">
        <v>2</v>
      </c>
      <c r="C57" s="27">
        <f aca="true" t="shared" si="11" ref="C57:C68">SUM(D57:E57)</f>
        <v>11278</v>
      </c>
      <c r="D57" s="20">
        <v>11278</v>
      </c>
      <c r="E57" s="8">
        <v>0</v>
      </c>
      <c r="F57" s="38">
        <v>21</v>
      </c>
      <c r="G57" s="39">
        <v>0</v>
      </c>
      <c r="H57" s="20">
        <v>17037</v>
      </c>
      <c r="I57" s="13">
        <f t="shared" si="1"/>
        <v>661.9710042847919</v>
      </c>
    </row>
    <row r="58" spans="1:9" ht="14.25" customHeight="1">
      <c r="A58" s="15" t="s">
        <v>46</v>
      </c>
      <c r="B58" s="26">
        <v>8</v>
      </c>
      <c r="C58" s="27">
        <f t="shared" si="11"/>
        <v>6158</v>
      </c>
      <c r="D58" s="20">
        <v>6158</v>
      </c>
      <c r="E58" s="8">
        <v>0</v>
      </c>
      <c r="F58" s="38">
        <v>8</v>
      </c>
      <c r="G58" s="39">
        <v>0</v>
      </c>
      <c r="H58" s="20">
        <v>65326</v>
      </c>
      <c r="I58" s="13">
        <f t="shared" si="1"/>
        <v>94.26568288277255</v>
      </c>
    </row>
    <row r="59" spans="1:9" ht="14.25" customHeight="1">
      <c r="A59" s="15" t="s">
        <v>47</v>
      </c>
      <c r="B59" s="26">
        <v>4</v>
      </c>
      <c r="C59" s="27">
        <f t="shared" si="11"/>
        <v>10145</v>
      </c>
      <c r="D59" s="20">
        <v>10145</v>
      </c>
      <c r="E59" s="8">
        <v>0</v>
      </c>
      <c r="F59" s="38">
        <v>30</v>
      </c>
      <c r="G59" s="39">
        <v>0</v>
      </c>
      <c r="H59" s="20">
        <v>33186</v>
      </c>
      <c r="I59" s="13">
        <f t="shared" si="1"/>
        <v>305.70119930091</v>
      </c>
    </row>
    <row r="60" spans="1:9" ht="12.75">
      <c r="A60" s="15" t="s">
        <v>48</v>
      </c>
      <c r="B60" s="26">
        <v>8</v>
      </c>
      <c r="C60" s="27">
        <f t="shared" si="11"/>
        <v>12274</v>
      </c>
      <c r="D60" s="20">
        <v>12174</v>
      </c>
      <c r="E60" s="8">
        <v>100</v>
      </c>
      <c r="F60" s="38">
        <v>14</v>
      </c>
      <c r="G60" s="39">
        <v>1</v>
      </c>
      <c r="H60" s="20">
        <v>22706</v>
      </c>
      <c r="I60" s="13">
        <f t="shared" si="1"/>
        <v>540.5619660001762</v>
      </c>
    </row>
    <row r="61" spans="1:9" ht="12.75">
      <c r="A61" s="15" t="s">
        <v>49</v>
      </c>
      <c r="B61" s="26">
        <v>21</v>
      </c>
      <c r="C61" s="27">
        <f t="shared" si="11"/>
        <v>17130</v>
      </c>
      <c r="D61" s="20">
        <v>17050</v>
      </c>
      <c r="E61" s="8">
        <v>80</v>
      </c>
      <c r="F61" s="38">
        <v>21</v>
      </c>
      <c r="G61" s="39">
        <v>0</v>
      </c>
      <c r="H61" s="20">
        <v>73189</v>
      </c>
      <c r="I61" s="13">
        <f t="shared" si="1"/>
        <v>234.05156512590688</v>
      </c>
    </row>
    <row r="62" spans="1:9" ht="12.75">
      <c r="A62" s="15" t="s">
        <v>50</v>
      </c>
      <c r="B62" s="26">
        <v>4</v>
      </c>
      <c r="C62" s="27">
        <f t="shared" si="11"/>
        <v>3080</v>
      </c>
      <c r="D62" s="20">
        <v>3080</v>
      </c>
      <c r="E62" s="8">
        <v>0</v>
      </c>
      <c r="F62" s="38">
        <v>4</v>
      </c>
      <c r="G62" s="39">
        <v>0</v>
      </c>
      <c r="H62" s="20">
        <v>22959</v>
      </c>
      <c r="I62" s="13">
        <f t="shared" si="1"/>
        <v>134.15218432858575</v>
      </c>
    </row>
    <row r="63" spans="1:9" ht="12.75">
      <c r="A63" s="15" t="s">
        <v>51</v>
      </c>
      <c r="B63" s="26">
        <v>1</v>
      </c>
      <c r="C63" s="27">
        <f t="shared" si="11"/>
        <v>400</v>
      </c>
      <c r="D63" s="20">
        <v>400</v>
      </c>
      <c r="E63" s="8">
        <v>0</v>
      </c>
      <c r="F63" s="38">
        <v>1</v>
      </c>
      <c r="G63" s="39">
        <v>0</v>
      </c>
      <c r="H63" s="20">
        <v>40786</v>
      </c>
      <c r="I63" s="13">
        <f t="shared" si="1"/>
        <v>9.807286814102879</v>
      </c>
    </row>
    <row r="64" spans="1:9" ht="12.75">
      <c r="A64" s="15" t="s">
        <v>52</v>
      </c>
      <c r="B64" s="26">
        <v>10</v>
      </c>
      <c r="C64" s="27">
        <f t="shared" si="11"/>
        <v>7619</v>
      </c>
      <c r="D64" s="20">
        <v>7619</v>
      </c>
      <c r="E64" s="8">
        <v>0</v>
      </c>
      <c r="F64" s="38">
        <v>10</v>
      </c>
      <c r="G64" s="39">
        <v>0</v>
      </c>
      <c r="H64" s="20">
        <v>82863</v>
      </c>
      <c r="I64" s="13">
        <f t="shared" si="1"/>
        <v>91.94694857777296</v>
      </c>
    </row>
    <row r="65" spans="1:9" ht="12.75">
      <c r="A65" s="15" t="s">
        <v>53</v>
      </c>
      <c r="B65" s="26">
        <v>4</v>
      </c>
      <c r="C65" s="27">
        <f t="shared" si="11"/>
        <v>7978</v>
      </c>
      <c r="D65" s="20">
        <v>7978</v>
      </c>
      <c r="E65" s="8">
        <v>0</v>
      </c>
      <c r="F65" s="38">
        <v>17</v>
      </c>
      <c r="G65" s="39">
        <v>0</v>
      </c>
      <c r="H65" s="20">
        <v>46446</v>
      </c>
      <c r="I65" s="13">
        <f t="shared" si="1"/>
        <v>171.76936657623907</v>
      </c>
    </row>
    <row r="66" spans="1:9" ht="12.75">
      <c r="A66" s="15" t="s">
        <v>54</v>
      </c>
      <c r="B66" s="26">
        <v>18</v>
      </c>
      <c r="C66" s="27">
        <f t="shared" si="11"/>
        <v>72760</v>
      </c>
      <c r="D66" s="20">
        <v>72760</v>
      </c>
      <c r="E66" s="8">
        <v>0</v>
      </c>
      <c r="F66" s="38">
        <v>82</v>
      </c>
      <c r="G66" s="39">
        <v>0</v>
      </c>
      <c r="H66" s="20">
        <v>67698</v>
      </c>
      <c r="I66" s="13">
        <f t="shared" si="1"/>
        <v>1074.7732577033296</v>
      </c>
    </row>
    <row r="67" spans="1:9" ht="12.75">
      <c r="A67" s="15" t="s">
        <v>55</v>
      </c>
      <c r="B67" s="26">
        <v>3</v>
      </c>
      <c r="C67" s="27">
        <f t="shared" si="11"/>
        <v>2350</v>
      </c>
      <c r="D67" s="20">
        <v>2350</v>
      </c>
      <c r="E67" s="8">
        <v>0</v>
      </c>
      <c r="F67" s="38">
        <v>3</v>
      </c>
      <c r="G67" s="39">
        <v>0</v>
      </c>
      <c r="H67" s="20">
        <v>27427</v>
      </c>
      <c r="I67" s="13">
        <f t="shared" si="1"/>
        <v>85.68199219746965</v>
      </c>
    </row>
    <row r="68" spans="1:9" ht="12.75">
      <c r="A68" s="15" t="s">
        <v>56</v>
      </c>
      <c r="B68" s="26">
        <v>9</v>
      </c>
      <c r="C68" s="27">
        <f t="shared" si="11"/>
        <v>17269</v>
      </c>
      <c r="D68" s="20">
        <v>17269</v>
      </c>
      <c r="E68" s="8">
        <v>0</v>
      </c>
      <c r="F68" s="38">
        <v>6</v>
      </c>
      <c r="G68" s="39">
        <v>60</v>
      </c>
      <c r="H68" s="20">
        <v>47826</v>
      </c>
      <c r="I68" s="13">
        <f t="shared" si="1"/>
        <v>361.07974741772256</v>
      </c>
    </row>
    <row r="69" spans="1:9" s="3" customFormat="1" ht="12.75">
      <c r="A69" s="16" t="s">
        <v>82</v>
      </c>
      <c r="B69" s="28">
        <f aca="true" t="shared" si="12" ref="B69:H69">SUM(B56:B68)</f>
        <v>108</v>
      </c>
      <c r="C69" s="29">
        <f t="shared" si="12"/>
        <v>182041</v>
      </c>
      <c r="D69" s="21">
        <f t="shared" si="12"/>
        <v>181861</v>
      </c>
      <c r="E69" s="9">
        <f t="shared" si="12"/>
        <v>180</v>
      </c>
      <c r="F69" s="40">
        <f t="shared" si="12"/>
        <v>233</v>
      </c>
      <c r="G69" s="41">
        <f t="shared" si="12"/>
        <v>61</v>
      </c>
      <c r="H69" s="21">
        <f t="shared" si="12"/>
        <v>658953</v>
      </c>
      <c r="I69" s="69">
        <f aca="true" t="shared" si="13" ref="I69:I99">C69/H69*1000</f>
        <v>276.2579425239736</v>
      </c>
    </row>
    <row r="70" spans="1:9" s="3" customFormat="1" ht="12.75">
      <c r="A70" s="19"/>
      <c r="B70" s="34"/>
      <c r="C70" s="35"/>
      <c r="D70" s="24"/>
      <c r="E70" s="12"/>
      <c r="F70" s="46"/>
      <c r="G70" s="47"/>
      <c r="H70" s="24"/>
      <c r="I70" s="13"/>
    </row>
    <row r="71" spans="1:9" ht="12.75">
      <c r="A71" s="15" t="s">
        <v>57</v>
      </c>
      <c r="B71" s="26">
        <v>20</v>
      </c>
      <c r="C71" s="27">
        <f>SUM(D71:E71)</f>
        <v>16790</v>
      </c>
      <c r="D71" s="20">
        <v>16790</v>
      </c>
      <c r="E71" s="8">
        <v>0</v>
      </c>
      <c r="F71" s="38">
        <v>20</v>
      </c>
      <c r="G71" s="39">
        <v>0</v>
      </c>
      <c r="H71" s="20">
        <v>76340</v>
      </c>
      <c r="I71" s="13">
        <f t="shared" si="13"/>
        <v>219.93712339533667</v>
      </c>
    </row>
    <row r="72" spans="1:9" ht="12.75">
      <c r="A72" s="15" t="s">
        <v>58</v>
      </c>
      <c r="B72" s="26">
        <v>18</v>
      </c>
      <c r="C72" s="27">
        <f aca="true" t="shared" si="14" ref="C72:C83">SUM(D72:E72)</f>
        <v>41120</v>
      </c>
      <c r="D72" s="20">
        <v>41120</v>
      </c>
      <c r="E72" s="8">
        <v>0</v>
      </c>
      <c r="F72" s="38">
        <v>72</v>
      </c>
      <c r="G72" s="39">
        <v>0</v>
      </c>
      <c r="H72" s="20">
        <v>64718</v>
      </c>
      <c r="I72" s="13">
        <f t="shared" si="13"/>
        <v>635.3719212583825</v>
      </c>
    </row>
    <row r="73" spans="1:9" ht="12.75">
      <c r="A73" s="15" t="s">
        <v>59</v>
      </c>
      <c r="B73" s="26">
        <v>15</v>
      </c>
      <c r="C73" s="27">
        <f t="shared" si="14"/>
        <v>11369</v>
      </c>
      <c r="D73" s="20">
        <v>11369</v>
      </c>
      <c r="E73" s="8">
        <v>0</v>
      </c>
      <c r="F73" s="38">
        <v>15</v>
      </c>
      <c r="G73" s="39">
        <v>0</v>
      </c>
      <c r="H73" s="20">
        <v>64536</v>
      </c>
      <c r="I73" s="13">
        <f t="shared" si="13"/>
        <v>176.16524110573945</v>
      </c>
    </row>
    <row r="74" spans="1:9" ht="12.75">
      <c r="A74" s="15" t="s">
        <v>60</v>
      </c>
      <c r="B74" s="26">
        <v>12</v>
      </c>
      <c r="C74" s="27">
        <f t="shared" si="14"/>
        <v>10776</v>
      </c>
      <c r="D74" s="20">
        <v>10776</v>
      </c>
      <c r="E74" s="8">
        <v>0</v>
      </c>
      <c r="F74" s="38">
        <v>15</v>
      </c>
      <c r="G74" s="39">
        <v>0</v>
      </c>
      <c r="H74" s="20">
        <v>32126</v>
      </c>
      <c r="I74" s="13">
        <f t="shared" si="13"/>
        <v>335.4292473386042</v>
      </c>
    </row>
    <row r="75" spans="1:9" ht="12.75">
      <c r="A75" s="15" t="s">
        <v>61</v>
      </c>
      <c r="B75" s="26">
        <v>1</v>
      </c>
      <c r="C75" s="27">
        <f t="shared" si="14"/>
        <v>500</v>
      </c>
      <c r="D75" s="20">
        <v>500</v>
      </c>
      <c r="E75" s="8">
        <v>0</v>
      </c>
      <c r="F75" s="38">
        <v>1</v>
      </c>
      <c r="G75" s="39">
        <v>0</v>
      </c>
      <c r="H75" s="20">
        <v>12477</v>
      </c>
      <c r="I75" s="13">
        <f t="shared" si="13"/>
        <v>40.0737356736395</v>
      </c>
    </row>
    <row r="76" spans="1:9" ht="12.75">
      <c r="A76" s="15" t="s">
        <v>62</v>
      </c>
      <c r="B76" s="26">
        <v>24</v>
      </c>
      <c r="C76" s="27">
        <f t="shared" si="14"/>
        <v>41879</v>
      </c>
      <c r="D76" s="20">
        <v>41879</v>
      </c>
      <c r="E76" s="8">
        <v>0</v>
      </c>
      <c r="F76" s="38">
        <v>53</v>
      </c>
      <c r="G76" s="39">
        <v>0</v>
      </c>
      <c r="H76" s="20">
        <v>104356</v>
      </c>
      <c r="I76" s="13">
        <f t="shared" si="13"/>
        <v>401.3089807965043</v>
      </c>
    </row>
    <row r="77" spans="1:9" ht="12.75">
      <c r="A77" s="15" t="s">
        <v>63</v>
      </c>
      <c r="B77" s="26">
        <v>67</v>
      </c>
      <c r="C77" s="27">
        <f t="shared" si="14"/>
        <v>78094</v>
      </c>
      <c r="D77" s="20">
        <v>78094</v>
      </c>
      <c r="E77" s="8">
        <v>0</v>
      </c>
      <c r="F77" s="38">
        <v>119</v>
      </c>
      <c r="G77" s="39">
        <v>54</v>
      </c>
      <c r="H77" s="20">
        <v>163102</v>
      </c>
      <c r="I77" s="13">
        <f t="shared" si="13"/>
        <v>478.80467437554415</v>
      </c>
    </row>
    <row r="78" spans="1:9" ht="12.75">
      <c r="A78" s="15" t="s">
        <v>64</v>
      </c>
      <c r="B78" s="26">
        <v>28</v>
      </c>
      <c r="C78" s="27">
        <f t="shared" si="14"/>
        <v>77776</v>
      </c>
      <c r="D78" s="20">
        <v>77776</v>
      </c>
      <c r="E78" s="8">
        <v>0</v>
      </c>
      <c r="F78" s="38">
        <v>93</v>
      </c>
      <c r="G78" s="39">
        <v>0</v>
      </c>
      <c r="H78" s="20">
        <v>54984</v>
      </c>
      <c r="I78" s="13">
        <f t="shared" si="13"/>
        <v>1414.520587807362</v>
      </c>
    </row>
    <row r="79" spans="1:9" ht="12.75">
      <c r="A79" s="15" t="s">
        <v>65</v>
      </c>
      <c r="B79" s="26">
        <v>9</v>
      </c>
      <c r="C79" s="27">
        <f t="shared" si="14"/>
        <v>4694</v>
      </c>
      <c r="D79" s="20">
        <v>4694</v>
      </c>
      <c r="E79" s="8">
        <v>0</v>
      </c>
      <c r="F79" s="38">
        <v>9</v>
      </c>
      <c r="G79" s="39">
        <v>0</v>
      </c>
      <c r="H79" s="20">
        <v>39347</v>
      </c>
      <c r="I79" s="13">
        <f t="shared" si="13"/>
        <v>119.29753221338349</v>
      </c>
    </row>
    <row r="80" spans="1:9" ht="12.75">
      <c r="A80" s="15" t="s">
        <v>66</v>
      </c>
      <c r="B80" s="26">
        <v>9</v>
      </c>
      <c r="C80" s="27">
        <f t="shared" si="14"/>
        <v>20302</v>
      </c>
      <c r="D80" s="20">
        <v>20202</v>
      </c>
      <c r="E80" s="8">
        <v>100</v>
      </c>
      <c r="F80" s="38">
        <v>24</v>
      </c>
      <c r="G80" s="39">
        <v>0</v>
      </c>
      <c r="H80" s="20">
        <v>51276</v>
      </c>
      <c r="I80" s="13">
        <f t="shared" si="13"/>
        <v>395.935720415009</v>
      </c>
    </row>
    <row r="81" spans="1:9" ht="12.75">
      <c r="A81" s="15" t="s">
        <v>67</v>
      </c>
      <c r="B81" s="26">
        <v>4</v>
      </c>
      <c r="C81" s="27">
        <f t="shared" si="14"/>
        <v>7029</v>
      </c>
      <c r="D81" s="20">
        <v>7029</v>
      </c>
      <c r="E81" s="8">
        <v>0</v>
      </c>
      <c r="F81" s="38">
        <v>13</v>
      </c>
      <c r="G81" s="39">
        <v>0</v>
      </c>
      <c r="H81" s="20">
        <v>20932</v>
      </c>
      <c r="I81" s="13">
        <f t="shared" si="13"/>
        <v>335.8016434167782</v>
      </c>
    </row>
    <row r="82" spans="1:9" ht="12.75">
      <c r="A82" s="15" t="s">
        <v>68</v>
      </c>
      <c r="B82" s="26">
        <v>17</v>
      </c>
      <c r="C82" s="27">
        <f t="shared" si="14"/>
        <v>21860</v>
      </c>
      <c r="D82" s="20">
        <v>21860</v>
      </c>
      <c r="E82" s="8">
        <v>0</v>
      </c>
      <c r="F82" s="38">
        <v>40</v>
      </c>
      <c r="G82" s="39">
        <v>0</v>
      </c>
      <c r="H82" s="20">
        <v>33424</v>
      </c>
      <c r="I82" s="13">
        <f t="shared" si="13"/>
        <v>654.0210627094303</v>
      </c>
    </row>
    <row r="83" spans="1:9" ht="12.75">
      <c r="A83" s="15" t="s">
        <v>69</v>
      </c>
      <c r="B83" s="26">
        <v>14</v>
      </c>
      <c r="C83" s="27">
        <f t="shared" si="14"/>
        <v>46734</v>
      </c>
      <c r="D83" s="20">
        <v>46734</v>
      </c>
      <c r="E83" s="8">
        <v>0</v>
      </c>
      <c r="F83" s="38">
        <v>49</v>
      </c>
      <c r="G83" s="39">
        <v>78</v>
      </c>
      <c r="H83" s="20">
        <v>77196</v>
      </c>
      <c r="I83" s="13">
        <f t="shared" si="13"/>
        <v>605.3940618684906</v>
      </c>
    </row>
    <row r="84" spans="1:9" s="3" customFormat="1" ht="12.75">
      <c r="A84" s="16" t="s">
        <v>70</v>
      </c>
      <c r="B84" s="28">
        <f aca="true" t="shared" si="15" ref="B84:H84">SUM(B71:B83)</f>
        <v>238</v>
      </c>
      <c r="C84" s="29">
        <f t="shared" si="15"/>
        <v>378923</v>
      </c>
      <c r="D84" s="21">
        <f t="shared" si="15"/>
        <v>378823</v>
      </c>
      <c r="E84" s="9">
        <f t="shared" si="15"/>
        <v>100</v>
      </c>
      <c r="F84" s="40">
        <f t="shared" si="15"/>
        <v>523</v>
      </c>
      <c r="G84" s="41">
        <f t="shared" si="15"/>
        <v>132</v>
      </c>
      <c r="H84" s="21">
        <f t="shared" si="15"/>
        <v>794814</v>
      </c>
      <c r="I84" s="69">
        <f t="shared" si="13"/>
        <v>476.74424456539515</v>
      </c>
    </row>
    <row r="85" spans="1:9" s="3" customFormat="1" ht="12.75">
      <c r="A85" s="19"/>
      <c r="B85" s="34"/>
      <c r="C85" s="35"/>
      <c r="D85" s="24"/>
      <c r="E85" s="12"/>
      <c r="F85" s="46"/>
      <c r="G85" s="47"/>
      <c r="H85" s="24"/>
      <c r="I85" s="13"/>
    </row>
    <row r="86" spans="1:9" ht="12.75">
      <c r="A86" s="15" t="s">
        <v>71</v>
      </c>
      <c r="B86" s="26">
        <v>7</v>
      </c>
      <c r="C86" s="27">
        <f>SUM(D86:E86)</f>
        <v>29018</v>
      </c>
      <c r="D86" s="20">
        <v>29018</v>
      </c>
      <c r="E86" s="8">
        <v>0</v>
      </c>
      <c r="F86" s="38">
        <v>34</v>
      </c>
      <c r="G86" s="39">
        <v>0</v>
      </c>
      <c r="H86" s="20">
        <v>30922</v>
      </c>
      <c r="I86" s="13">
        <f t="shared" si="13"/>
        <v>938.4257163184787</v>
      </c>
    </row>
    <row r="87" spans="1:9" ht="12.75">
      <c r="A87" s="15" t="s">
        <v>72</v>
      </c>
      <c r="B87" s="26">
        <v>5</v>
      </c>
      <c r="C87" s="27">
        <f aca="true" t="shared" si="16" ref="C87:C96">SUM(D87:E87)</f>
        <v>16686</v>
      </c>
      <c r="D87" s="20">
        <v>16686</v>
      </c>
      <c r="E87" s="8">
        <v>0</v>
      </c>
      <c r="F87" s="38">
        <v>2</v>
      </c>
      <c r="G87" s="39">
        <v>252</v>
      </c>
      <c r="H87" s="20">
        <v>68391</v>
      </c>
      <c r="I87" s="13">
        <f t="shared" si="13"/>
        <v>243.97947098302407</v>
      </c>
    </row>
    <row r="88" spans="1:9" ht="12.75">
      <c r="A88" s="15" t="s">
        <v>73</v>
      </c>
      <c r="B88" s="26">
        <v>4</v>
      </c>
      <c r="C88" s="27">
        <f t="shared" si="16"/>
        <v>2927</v>
      </c>
      <c r="D88" s="20">
        <v>2927</v>
      </c>
      <c r="E88" s="8">
        <v>0</v>
      </c>
      <c r="F88" s="38">
        <v>4</v>
      </c>
      <c r="G88" s="39">
        <v>0</v>
      </c>
      <c r="H88" s="20">
        <v>79624</v>
      </c>
      <c r="I88" s="13">
        <f t="shared" si="13"/>
        <v>36.76027328443685</v>
      </c>
    </row>
    <row r="89" spans="1:9" ht="12.75">
      <c r="A89" s="15" t="s">
        <v>74</v>
      </c>
      <c r="B89" s="26">
        <v>0</v>
      </c>
      <c r="C89" s="27">
        <v>0</v>
      </c>
      <c r="D89" s="20">
        <v>0</v>
      </c>
      <c r="E89" s="8">
        <v>0</v>
      </c>
      <c r="F89" s="38">
        <v>0</v>
      </c>
      <c r="G89" s="39">
        <v>0</v>
      </c>
      <c r="H89" s="20">
        <v>30425</v>
      </c>
      <c r="I89" s="13">
        <f>C89/H89*1000</f>
        <v>0</v>
      </c>
    </row>
    <row r="90" spans="1:9" ht="12.75">
      <c r="A90" s="15" t="s">
        <v>75</v>
      </c>
      <c r="B90" s="26">
        <v>9</v>
      </c>
      <c r="C90" s="27">
        <f>SUM(D90:E90)</f>
        <v>7167</v>
      </c>
      <c r="D90" s="20">
        <v>7167</v>
      </c>
      <c r="E90" s="8">
        <v>0</v>
      </c>
      <c r="F90" s="38">
        <v>9</v>
      </c>
      <c r="G90" s="39">
        <v>0</v>
      </c>
      <c r="H90" s="20">
        <v>56841</v>
      </c>
      <c r="I90" s="13">
        <f>C90/H90*1000</f>
        <v>126.0885628331662</v>
      </c>
    </row>
    <row r="91" spans="1:9" ht="12.75">
      <c r="A91" s="15" t="s">
        <v>97</v>
      </c>
      <c r="B91" s="26">
        <v>46</v>
      </c>
      <c r="C91" s="27">
        <f t="shared" si="16"/>
        <v>38618</v>
      </c>
      <c r="D91" s="20">
        <v>38618</v>
      </c>
      <c r="E91" s="8">
        <v>0</v>
      </c>
      <c r="F91" s="38">
        <v>46</v>
      </c>
      <c r="G91" s="39">
        <v>0</v>
      </c>
      <c r="H91" s="20">
        <v>109434</v>
      </c>
      <c r="I91" s="13">
        <f t="shared" si="13"/>
        <v>352.8884990039659</v>
      </c>
    </row>
    <row r="92" spans="1:9" ht="12.75">
      <c r="A92" s="15" t="s">
        <v>76</v>
      </c>
      <c r="B92" s="26">
        <v>9</v>
      </c>
      <c r="C92" s="27">
        <f t="shared" si="16"/>
        <v>25587</v>
      </c>
      <c r="D92" s="20">
        <v>25587</v>
      </c>
      <c r="E92" s="8">
        <v>0</v>
      </c>
      <c r="F92" s="38">
        <v>58</v>
      </c>
      <c r="G92" s="39">
        <v>0</v>
      </c>
      <c r="H92" s="20">
        <v>109266</v>
      </c>
      <c r="I92" s="13">
        <f t="shared" si="13"/>
        <v>234.17165449453628</v>
      </c>
    </row>
    <row r="93" spans="1:9" ht="12.75">
      <c r="A93" s="15" t="s">
        <v>77</v>
      </c>
      <c r="B93" s="26">
        <v>4</v>
      </c>
      <c r="C93" s="27">
        <f t="shared" si="16"/>
        <v>17321</v>
      </c>
      <c r="D93" s="20">
        <v>17321</v>
      </c>
      <c r="E93" s="8">
        <v>0</v>
      </c>
      <c r="F93" s="38">
        <v>21</v>
      </c>
      <c r="G93" s="39">
        <v>0</v>
      </c>
      <c r="H93" s="20">
        <v>61794</v>
      </c>
      <c r="I93" s="13">
        <f t="shared" si="13"/>
        <v>280.30229472117037</v>
      </c>
    </row>
    <row r="94" spans="1:9" ht="12.75">
      <c r="A94" s="15" t="s">
        <v>78</v>
      </c>
      <c r="B94" s="26">
        <v>2</v>
      </c>
      <c r="C94" s="27">
        <f t="shared" si="16"/>
        <v>1200</v>
      </c>
      <c r="D94" s="20">
        <v>1200</v>
      </c>
      <c r="E94" s="8">
        <v>0</v>
      </c>
      <c r="F94" s="38">
        <v>2</v>
      </c>
      <c r="G94" s="39">
        <v>0</v>
      </c>
      <c r="H94" s="20">
        <v>23519</v>
      </c>
      <c r="I94" s="13">
        <f t="shared" si="13"/>
        <v>51.02257749053957</v>
      </c>
    </row>
    <row r="95" spans="1:9" ht="12.75">
      <c r="A95" s="15" t="s">
        <v>79</v>
      </c>
      <c r="B95" s="26">
        <v>44</v>
      </c>
      <c r="C95" s="27">
        <f t="shared" si="16"/>
        <v>45381</v>
      </c>
      <c r="D95" s="20">
        <v>45381</v>
      </c>
      <c r="E95" s="8">
        <v>0</v>
      </c>
      <c r="F95" s="38">
        <v>51</v>
      </c>
      <c r="G95" s="39">
        <v>0</v>
      </c>
      <c r="H95" s="20">
        <v>94584</v>
      </c>
      <c r="I95" s="13">
        <f t="shared" si="13"/>
        <v>479.79573712255774</v>
      </c>
    </row>
    <row r="96" spans="1:9" ht="12.75">
      <c r="A96" s="15" t="s">
        <v>80</v>
      </c>
      <c r="B96" s="26">
        <v>8</v>
      </c>
      <c r="C96" s="27">
        <f t="shared" si="16"/>
        <v>35439</v>
      </c>
      <c r="D96" s="20">
        <v>35439</v>
      </c>
      <c r="E96" s="8">
        <v>0</v>
      </c>
      <c r="F96" s="38">
        <v>38</v>
      </c>
      <c r="G96" s="39">
        <v>0</v>
      </c>
      <c r="H96" s="20">
        <v>104268</v>
      </c>
      <c r="I96" s="13">
        <f t="shared" si="13"/>
        <v>339.88376107722405</v>
      </c>
    </row>
    <row r="97" spans="1:9" ht="12.75">
      <c r="A97" s="18" t="s">
        <v>81</v>
      </c>
      <c r="B97" s="32">
        <f aca="true" t="shared" si="17" ref="B97:H97">SUM(B86:B96)</f>
        <v>138</v>
      </c>
      <c r="C97" s="33">
        <f t="shared" si="17"/>
        <v>219344</v>
      </c>
      <c r="D97" s="23">
        <f t="shared" si="17"/>
        <v>219344</v>
      </c>
      <c r="E97" s="11">
        <f t="shared" si="17"/>
        <v>0</v>
      </c>
      <c r="F97" s="44">
        <f t="shared" si="17"/>
        <v>265</v>
      </c>
      <c r="G97" s="45">
        <f t="shared" si="17"/>
        <v>252</v>
      </c>
      <c r="H97" s="23">
        <f t="shared" si="17"/>
        <v>769068</v>
      </c>
      <c r="I97" s="13">
        <f t="shared" si="13"/>
        <v>285.2075499175625</v>
      </c>
    </row>
    <row r="98" spans="1:9" ht="12.75">
      <c r="A98" s="62"/>
      <c r="B98" s="63"/>
      <c r="C98" s="64"/>
      <c r="D98" s="65"/>
      <c r="E98" s="66"/>
      <c r="F98" s="67"/>
      <c r="G98" s="68"/>
      <c r="H98" s="65"/>
      <c r="I98" s="13"/>
    </row>
    <row r="99" spans="1:9" s="1" customFormat="1" ht="29.25" customHeight="1" thickBot="1">
      <c r="A99" s="73" t="s">
        <v>87</v>
      </c>
      <c r="B99" s="36">
        <f aca="true" t="shared" si="18" ref="B99:H99">B97+B84+B69+B54+B41+B32+B21+B12</f>
        <v>1966</v>
      </c>
      <c r="C99" s="36">
        <f t="shared" si="18"/>
        <v>3383048</v>
      </c>
      <c r="D99" s="25">
        <f t="shared" si="18"/>
        <v>3382268</v>
      </c>
      <c r="E99" s="37">
        <f t="shared" si="18"/>
        <v>780</v>
      </c>
      <c r="F99" s="48">
        <f t="shared" si="18"/>
        <v>3983</v>
      </c>
      <c r="G99" s="49">
        <f t="shared" si="18"/>
        <v>1818</v>
      </c>
      <c r="H99" s="25">
        <f t="shared" si="18"/>
        <v>5380053</v>
      </c>
      <c r="I99" s="74">
        <f t="shared" si="13"/>
        <v>628.8131362274684</v>
      </c>
    </row>
  </sheetData>
  <mergeCells count="7">
    <mergeCell ref="I1:I2"/>
    <mergeCell ref="D1:E1"/>
    <mergeCell ref="A1:A2"/>
    <mergeCell ref="B1:B2"/>
    <mergeCell ref="C1:C2"/>
    <mergeCell ref="H1:H2"/>
    <mergeCell ref="F1:G1"/>
  </mergeCells>
  <printOptions/>
  <pageMargins left="0.7874015748031497" right="0.5905511811023623" top="0.984251968503937" bottom="0.7874015748031497" header="0.5118110236220472" footer="0.5118110236220472"/>
  <pageSetup fitToHeight="6" horizontalDpi="300" verticalDpi="300" orientation="portrait" paperSize="9" scale="75" r:id="rId1"/>
  <headerFooter alignWithMargins="0">
    <oddHeader xml:space="preserve">&amp;L&amp;"Arial CE,Tučné"&amp;11Prehlad poskytnutých podpôr zo ŠFRB podľa okresov &amp;RPríloha </oddHeader>
    <oddFooter>&amp;CStránka &amp;P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2005-03-15T06:34:08Z</cp:lastPrinted>
  <dcterms:created xsi:type="dcterms:W3CDTF">2002-02-18T09:12:51Z</dcterms:created>
  <dcterms:modified xsi:type="dcterms:W3CDTF">2005-03-15T06:34:16Z</dcterms:modified>
  <cp:category/>
  <cp:version/>
  <cp:contentType/>
  <cp:contentStatus/>
</cp:coreProperties>
</file>