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2B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<sst xmlns="http://schemas.openxmlformats.org/spreadsheetml/2006/main" count="91" uniqueCount="72">
  <si>
    <t>Príloha 2B: Stav záväzkov a pohľadávok po lehote splatnosti k 31.12.2002</t>
  </si>
  <si>
    <t>(poznámka: tieto dlhy sú v súčasnosti predmetom oddlženia cez a.s. Veriteľ)</t>
  </si>
  <si>
    <t>v tis. Sk</t>
  </si>
  <si>
    <t>Zdravotnícke zariadenia decentralizované spolu</t>
  </si>
  <si>
    <t xml:space="preserve">Záväzky </t>
  </si>
  <si>
    <t>Pohľadávky</t>
  </si>
  <si>
    <t>Kód</t>
  </si>
  <si>
    <t>istina</t>
  </si>
  <si>
    <t xml:space="preserve">penále </t>
  </si>
  <si>
    <t>spolu</t>
  </si>
  <si>
    <t>Suma</t>
  </si>
  <si>
    <t>D</t>
  </si>
  <si>
    <t>Dodávatelia</t>
  </si>
  <si>
    <t>P</t>
  </si>
  <si>
    <t>L</t>
  </si>
  <si>
    <t xml:space="preserve">Lieky a ŠZM </t>
  </si>
  <si>
    <t>ZP</t>
  </si>
  <si>
    <t>Zdravotné poisťovne</t>
  </si>
  <si>
    <t xml:space="preserve">SPP </t>
  </si>
  <si>
    <t>ZP1</t>
  </si>
  <si>
    <t>VšZP</t>
  </si>
  <si>
    <t>V</t>
  </si>
  <si>
    <t xml:space="preserve">VaK </t>
  </si>
  <si>
    <t>ZP2</t>
  </si>
  <si>
    <t>SZP</t>
  </si>
  <si>
    <t>V1</t>
  </si>
  <si>
    <t xml:space="preserve">VVaK </t>
  </si>
  <si>
    <t>ZP3</t>
  </si>
  <si>
    <t>Apollo</t>
  </si>
  <si>
    <t>V2</t>
  </si>
  <si>
    <t xml:space="preserve">SeVaK </t>
  </si>
  <si>
    <t>ZP4</t>
  </si>
  <si>
    <t>Dôvera</t>
  </si>
  <si>
    <t>V3</t>
  </si>
  <si>
    <t>ZVaK</t>
  </si>
  <si>
    <t>ZP5</t>
  </si>
  <si>
    <t>Sidéria</t>
  </si>
  <si>
    <t>V4</t>
  </si>
  <si>
    <t>Iní  - uveďte názov</t>
  </si>
  <si>
    <t>ZP6</t>
  </si>
  <si>
    <t>Perspektíva</t>
  </si>
  <si>
    <t>E</t>
  </si>
  <si>
    <t xml:space="preserve">EZ </t>
  </si>
  <si>
    <t>ZP7</t>
  </si>
  <si>
    <t>ostatné  (napr. české poisťovne...)</t>
  </si>
  <si>
    <t>E1</t>
  </si>
  <si>
    <t xml:space="preserve">VEZ </t>
  </si>
  <si>
    <t>E2</t>
  </si>
  <si>
    <t xml:space="preserve">SEZ </t>
  </si>
  <si>
    <t>O</t>
  </si>
  <si>
    <t>Ostatné</t>
  </si>
  <si>
    <t>E3</t>
  </si>
  <si>
    <t xml:space="preserve">ZEZ </t>
  </si>
  <si>
    <t>E4</t>
  </si>
  <si>
    <t>Iní - uveďte názov</t>
  </si>
  <si>
    <t>SPOLU</t>
  </si>
  <si>
    <t>OE</t>
  </si>
  <si>
    <t xml:space="preserve">Ostatní dodávatelia energií </t>
  </si>
  <si>
    <t>(uveďte názov dodávateľa)*</t>
  </si>
  <si>
    <t>VF</t>
  </si>
  <si>
    <t>Verejné financie</t>
  </si>
  <si>
    <t>NÚP</t>
  </si>
  <si>
    <t xml:space="preserve">Národný úrad práce </t>
  </si>
  <si>
    <t>DÚ</t>
  </si>
  <si>
    <t xml:space="preserve">Daňový úrad </t>
  </si>
  <si>
    <t>SP</t>
  </si>
  <si>
    <t xml:space="preserve">Sociálna poisťovňa </t>
  </si>
  <si>
    <t xml:space="preserve">Zdravotné poisťovne </t>
  </si>
  <si>
    <t>Z</t>
  </si>
  <si>
    <t>Zamestnanci</t>
  </si>
  <si>
    <t>OZ</t>
  </si>
  <si>
    <t>Ostatné záväzky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</si>
</sst>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0E+00;\⎴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0.0000000"/>
    <numFmt numFmtId="173" formatCode="0.00000000"/>
    <numFmt numFmtId="174" formatCode="0.000000"/>
    <numFmt numFmtId="175" formatCode="_-* #,##0\ _S_k_-;\-* #,##0\ _S_k_-;_-* &quot;-&quot;??\ _S_k_-;_-@_-"/>
    <numFmt numFmtId="176" formatCode="#,##0_ ;\-#,##0\ "/>
    <numFmt numFmtId="177" formatCode="_-* #,##0.00\ _K_č_-;\-* #,##0.00\ _K_č_-;_-* &quot;-&quot;??\ _K_č_-;_-@_-"/>
    <numFmt numFmtId="178" formatCode="_-* #,##0.0\ _S_k_-;\-* #,##0.0\ _S_k_-;_-* &quot;-&quot;??\ _S_k_-;_-@_-"/>
    <numFmt numFmtId="179" formatCode="0.0"/>
    <numFmt numFmtId="180" formatCode="_-* #,##0\ _K_č_-;\-* #,##0\ _K_č_-;_-* &quot;-&quot;??\ _K_č_-;_-@_-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i/>
      <sz val="10"/>
      <name val="Arial CE"/>
      <family val="2"/>
    </font>
    <font>
      <b/>
      <i/>
      <sz val="8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3" fontId="8" fillId="0" borderId="5" xfId="0" applyNumberFormat="1" applyFont="1" applyFill="1" applyBorder="1" applyAlignment="1">
      <alignment horizontal="right"/>
    </xf>
    <xf numFmtId="3" fontId="8" fillId="0" borderId="6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0" fontId="6" fillId="0" borderId="7" xfId="0" applyFont="1" applyFill="1" applyBorder="1" applyAlignment="1">
      <alignment/>
    </xf>
    <xf numFmtId="3" fontId="6" fillId="0" borderId="7" xfId="0" applyNumberFormat="1" applyFont="1" applyFill="1" applyBorder="1" applyAlignment="1">
      <alignment horizontal="right"/>
    </xf>
    <xf numFmtId="3" fontId="6" fillId="0" borderId="8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0" fontId="4" fillId="0" borderId="7" xfId="0" applyFont="1" applyFill="1" applyBorder="1" applyAlignment="1">
      <alignment horizontal="left"/>
    </xf>
    <xf numFmtId="3" fontId="4" fillId="0" borderId="7" xfId="0" applyNumberFormat="1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right"/>
    </xf>
    <xf numFmtId="3" fontId="4" fillId="0" borderId="8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6" fillId="0" borderId="9" xfId="0" applyFont="1" applyFill="1" applyBorder="1" applyAlignment="1">
      <alignment horizontal="left"/>
    </xf>
    <xf numFmtId="3" fontId="9" fillId="0" borderId="9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5" fillId="0" borderId="7" xfId="0" applyFont="1" applyFill="1" applyBorder="1" applyAlignment="1">
      <alignment/>
    </xf>
    <xf numFmtId="3" fontId="8" fillId="0" borderId="7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left"/>
    </xf>
    <xf numFmtId="3" fontId="5" fillId="0" borderId="9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MESA&#268;N&#201;%20HL&#193;SENIA\Dec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ačné hlás-sumár"/>
      <sheetName val="Tab. -skupiny"/>
      <sheetName val="Sumár"/>
      <sheetName val="Sumár del"/>
      <sheetName val="Tab.-komodity"/>
      <sheetName val="skup. a komodity"/>
      <sheetName val="mesačné hlás-sumár upravený šib"/>
      <sheetName val="10 dlžníkov"/>
      <sheetName val="10 dlžníkov (2)"/>
      <sheetName val="Tab.-komodity (2)"/>
      <sheetName val="Sumár záv"/>
      <sheetName val="Sumár del záv"/>
      <sheetName val="Sumár dlhy"/>
      <sheetName val="Sumár del dlhy"/>
    </sheetNames>
    <sheetDataSet>
      <sheetData sheetId="0">
        <row r="36">
          <cell r="K36">
            <v>1190016479</v>
          </cell>
          <cell r="AB36">
            <v>464585824</v>
          </cell>
          <cell r="AC36">
            <v>90680698</v>
          </cell>
          <cell r="AP36">
            <v>99245419</v>
          </cell>
          <cell r="AQ36">
            <v>841018</v>
          </cell>
          <cell r="BD36">
            <v>44422584</v>
          </cell>
          <cell r="BE36">
            <v>32825436</v>
          </cell>
          <cell r="BR36">
            <v>48310413</v>
          </cell>
          <cell r="BS36">
            <v>28975000</v>
          </cell>
          <cell r="CF36">
            <v>30658847</v>
          </cell>
          <cell r="CG36">
            <v>19613344</v>
          </cell>
          <cell r="CT36">
            <v>306114914</v>
          </cell>
          <cell r="CU36">
            <v>111005082</v>
          </cell>
          <cell r="DH36">
            <v>265628846</v>
          </cell>
          <cell r="DI36">
            <v>34017543</v>
          </cell>
          <cell r="DV36">
            <v>1532075156</v>
          </cell>
          <cell r="DW36">
            <v>548066879</v>
          </cell>
          <cell r="EJ36">
            <v>254629203</v>
          </cell>
          <cell r="EK36">
            <v>60892000</v>
          </cell>
          <cell r="EX36">
            <v>237081560</v>
          </cell>
          <cell r="EY36">
            <v>26718326</v>
          </cell>
        </row>
        <row r="52">
          <cell r="K52">
            <v>67910521</v>
          </cell>
          <cell r="AB52">
            <v>48647067</v>
          </cell>
          <cell r="AC52">
            <v>225588</v>
          </cell>
          <cell r="AP52">
            <v>29474637</v>
          </cell>
          <cell r="AQ52">
            <v>0</v>
          </cell>
          <cell r="BD52">
            <v>2203542</v>
          </cell>
          <cell r="BE52">
            <v>214055</v>
          </cell>
          <cell r="BR52">
            <v>2266855</v>
          </cell>
          <cell r="BS52">
            <v>0</v>
          </cell>
          <cell r="CF52">
            <v>0</v>
          </cell>
          <cell r="CG52">
            <v>0</v>
          </cell>
          <cell r="CT52">
            <v>14270111</v>
          </cell>
          <cell r="CU52">
            <v>6674659</v>
          </cell>
          <cell r="DH52">
            <v>7251751</v>
          </cell>
          <cell r="DI52">
            <v>3216586</v>
          </cell>
          <cell r="DV52">
            <v>78097077</v>
          </cell>
          <cell r="DW52">
            <v>0</v>
          </cell>
          <cell r="EJ52">
            <v>2616163</v>
          </cell>
          <cell r="EK52">
            <v>0</v>
          </cell>
          <cell r="EX52">
            <v>31890000</v>
          </cell>
          <cell r="EY52">
            <v>3000</v>
          </cell>
        </row>
        <row r="70">
          <cell r="K70">
            <v>236785411</v>
          </cell>
          <cell r="AB70">
            <v>67571084</v>
          </cell>
          <cell r="AC70">
            <v>18943634</v>
          </cell>
          <cell r="AP70">
            <v>17580726</v>
          </cell>
          <cell r="AQ70">
            <v>1810462</v>
          </cell>
          <cell r="BD70">
            <v>10796466</v>
          </cell>
          <cell r="BE70">
            <v>5960348</v>
          </cell>
          <cell r="BR70">
            <v>13428534</v>
          </cell>
          <cell r="BS70">
            <v>8578064</v>
          </cell>
          <cell r="CF70">
            <v>4670637</v>
          </cell>
          <cell r="CG70">
            <v>1466455</v>
          </cell>
          <cell r="CT70">
            <v>81666040</v>
          </cell>
          <cell r="CU70">
            <v>38977629</v>
          </cell>
          <cell r="DH70">
            <v>133627912</v>
          </cell>
          <cell r="DI70">
            <v>21518295</v>
          </cell>
          <cell r="DV70">
            <v>351053836</v>
          </cell>
          <cell r="DW70">
            <v>267908507</v>
          </cell>
          <cell r="EJ70">
            <v>75941873</v>
          </cell>
          <cell r="EK70">
            <v>11666864</v>
          </cell>
          <cell r="EX70">
            <v>78272314</v>
          </cell>
          <cell r="EY70">
            <v>3665530</v>
          </cell>
        </row>
        <row r="114">
          <cell r="K114">
            <v>3896235</v>
          </cell>
          <cell r="AB114">
            <v>1173522</v>
          </cell>
          <cell r="AC114">
            <v>0</v>
          </cell>
          <cell r="AP114">
            <v>4140257</v>
          </cell>
          <cell r="AQ114">
            <v>0</v>
          </cell>
          <cell r="BD114">
            <v>32526</v>
          </cell>
          <cell r="BE114">
            <v>0</v>
          </cell>
          <cell r="BR114">
            <v>2636116</v>
          </cell>
          <cell r="BS114">
            <v>0</v>
          </cell>
          <cell r="CT114">
            <v>0</v>
          </cell>
          <cell r="CU114">
            <v>0</v>
          </cell>
          <cell r="DH114">
            <v>0</v>
          </cell>
          <cell r="DI114">
            <v>0</v>
          </cell>
          <cell r="DV114">
            <v>1314362</v>
          </cell>
          <cell r="DW114">
            <v>0</v>
          </cell>
          <cell r="EJ114">
            <v>0</v>
          </cell>
          <cell r="EK114">
            <v>0</v>
          </cell>
          <cell r="EX114">
            <v>1177802</v>
          </cell>
          <cell r="EY114">
            <v>0</v>
          </cell>
        </row>
        <row r="116">
          <cell r="CF116">
            <v>0</v>
          </cell>
          <cell r="CG116">
            <v>0</v>
          </cell>
        </row>
        <row r="129">
          <cell r="K129">
            <v>111157335</v>
          </cell>
          <cell r="AB129">
            <v>13966772</v>
          </cell>
          <cell r="AC129">
            <v>697517</v>
          </cell>
          <cell r="AP129">
            <v>3253682</v>
          </cell>
          <cell r="AQ129">
            <v>14055</v>
          </cell>
          <cell r="BD129">
            <v>1450872</v>
          </cell>
          <cell r="BE129">
            <v>168773</v>
          </cell>
          <cell r="BR129">
            <v>1858111</v>
          </cell>
          <cell r="BS129">
            <v>60979</v>
          </cell>
          <cell r="CF129">
            <v>4674041</v>
          </cell>
          <cell r="CG129">
            <v>72698</v>
          </cell>
          <cell r="CT129">
            <v>5434495</v>
          </cell>
          <cell r="CU129">
            <v>5292210</v>
          </cell>
          <cell r="DH129">
            <v>4106726</v>
          </cell>
          <cell r="DI129">
            <v>0</v>
          </cell>
          <cell r="DV129">
            <v>68562990</v>
          </cell>
          <cell r="DW129">
            <v>125934693</v>
          </cell>
          <cell r="EJ129">
            <v>15733529</v>
          </cell>
          <cell r="EK129">
            <v>4266580</v>
          </cell>
          <cell r="EX129">
            <v>19937625</v>
          </cell>
          <cell r="EY129">
            <v>169238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6">
      <selection activeCell="A43" sqref="A43:A44"/>
    </sheetView>
  </sheetViews>
  <sheetFormatPr defaultColWidth="9.00390625" defaultRowHeight="12.75"/>
  <cols>
    <col min="1" max="1" width="3.125" style="4" customWidth="1"/>
    <col min="2" max="2" width="3.00390625" style="4" customWidth="1"/>
    <col min="3" max="3" width="5.00390625" style="58" customWidth="1"/>
    <col min="4" max="4" width="24.875" style="4" customWidth="1"/>
    <col min="5" max="5" width="12.125" style="4" customWidth="1"/>
    <col min="6" max="6" width="11.75390625" style="4" customWidth="1"/>
    <col min="7" max="7" width="12.625" style="4" customWidth="1"/>
    <col min="8" max="8" width="3.75390625" style="2" customWidth="1"/>
    <col min="9" max="9" width="4.125" style="2" customWidth="1"/>
    <col min="10" max="10" width="5.875" style="2" customWidth="1"/>
    <col min="11" max="11" width="26.75390625" style="4" customWidth="1"/>
    <col min="12" max="12" width="12.75390625" style="4" bestFit="1" customWidth="1"/>
    <col min="13" max="16384" width="9.125" style="4" customWidth="1"/>
  </cols>
  <sheetData>
    <row r="1" spans="1:11" ht="15.75">
      <c r="A1" s="1" t="s">
        <v>0</v>
      </c>
      <c r="B1" s="2"/>
      <c r="C1" s="3"/>
      <c r="D1" s="2"/>
      <c r="E1" s="2"/>
      <c r="F1" s="2"/>
      <c r="G1" s="2"/>
      <c r="K1" s="2"/>
    </row>
    <row r="2" spans="1:12" ht="11.25">
      <c r="A2" s="2" t="s">
        <v>1</v>
      </c>
      <c r="B2" s="2"/>
      <c r="C2" s="3"/>
      <c r="D2" s="2"/>
      <c r="E2" s="2"/>
      <c r="F2" s="2"/>
      <c r="G2" s="2"/>
      <c r="K2" s="2"/>
      <c r="L2" s="5" t="s">
        <v>2</v>
      </c>
    </row>
    <row r="3" spans="1:12" ht="12.75">
      <c r="A3" s="2"/>
      <c r="B3" s="2"/>
      <c r="C3" s="3"/>
      <c r="D3" s="6" t="s">
        <v>3</v>
      </c>
      <c r="E3" s="6"/>
      <c r="F3" s="6"/>
      <c r="G3" s="6"/>
      <c r="H3" s="6"/>
      <c r="I3" s="6"/>
      <c r="J3" s="6"/>
      <c r="K3" s="6"/>
      <c r="L3" s="2"/>
    </row>
    <row r="4" spans="1:11" ht="12.75">
      <c r="A4" s="2"/>
      <c r="B4" s="2"/>
      <c r="C4" s="3"/>
      <c r="D4" s="7"/>
      <c r="E4" s="7"/>
      <c r="F4" s="7"/>
      <c r="G4" s="7"/>
      <c r="H4" s="7"/>
      <c r="I4" s="7"/>
      <c r="J4" s="7"/>
      <c r="K4" s="7"/>
    </row>
    <row r="5" spans="1:12" ht="12.75" customHeight="1">
      <c r="A5" s="8" t="s">
        <v>4</v>
      </c>
      <c r="B5" s="8"/>
      <c r="C5" s="8"/>
      <c r="D5" s="8"/>
      <c r="E5" s="8"/>
      <c r="F5" s="8"/>
      <c r="G5" s="8"/>
      <c r="H5" s="8" t="s">
        <v>5</v>
      </c>
      <c r="I5" s="8"/>
      <c r="J5" s="8"/>
      <c r="K5" s="8"/>
      <c r="L5" s="8"/>
    </row>
    <row r="6" spans="1:12" ht="11.25">
      <c r="A6" s="9" t="s">
        <v>6</v>
      </c>
      <c r="B6" s="9"/>
      <c r="C6" s="9"/>
      <c r="D6" s="9"/>
      <c r="E6" s="9" t="s">
        <v>7</v>
      </c>
      <c r="F6" s="10" t="s">
        <v>8</v>
      </c>
      <c r="G6" s="11" t="s">
        <v>9</v>
      </c>
      <c r="H6" s="9" t="s">
        <v>6</v>
      </c>
      <c r="I6" s="9"/>
      <c r="J6" s="9"/>
      <c r="K6" s="9"/>
      <c r="L6" s="12" t="s">
        <v>10</v>
      </c>
    </row>
    <row r="7" spans="1:12" ht="15.75" customHeight="1">
      <c r="A7" s="13" t="s">
        <v>11</v>
      </c>
      <c r="B7" s="14"/>
      <c r="C7" s="15"/>
      <c r="D7" s="15" t="s">
        <v>12</v>
      </c>
      <c r="E7" s="16">
        <f>E8+E9+E10+E15+E20</f>
        <v>751864.332</v>
      </c>
      <c r="F7" s="16">
        <f>F8+F9+F10+F15+F20</f>
        <v>210268.83800000002</v>
      </c>
      <c r="G7" s="17">
        <f>G8+G9+G10+G15+G20</f>
        <v>962133.1699999998</v>
      </c>
      <c r="H7" s="18" t="s">
        <v>13</v>
      </c>
      <c r="I7" s="18"/>
      <c r="J7" s="18"/>
      <c r="K7" s="15" t="s">
        <v>5</v>
      </c>
      <c r="L7" s="19"/>
    </row>
    <row r="8" spans="1:12" ht="13.5" customHeight="1">
      <c r="A8" s="20"/>
      <c r="B8" s="21" t="s">
        <v>14</v>
      </c>
      <c r="C8" s="22"/>
      <c r="D8" s="23" t="s">
        <v>15</v>
      </c>
      <c r="E8" s="24">
        <f>('[1]mesačné hlás-sumár'!AB36-'[1]mesačné hlás-sumár'!AB52+'[1]mesačné hlás-sumár'!AB70+'[1]mesačné hlás-sumár'!AB114+'[1]mesačné hlás-sumár'!AB129)/1000</f>
        <v>498650.135</v>
      </c>
      <c r="F8" s="24">
        <f>('[1]mesačné hlás-sumár'!AC36-'[1]mesačné hlás-sumár'!AC52+'[1]mesačné hlás-sumár'!AC70+'[1]mesačné hlás-sumár'!AC114+'[1]mesačné hlás-sumár'!AC129)/1000</f>
        <v>110096.261</v>
      </c>
      <c r="G8" s="25">
        <f>E8+F8</f>
        <v>608746.396</v>
      </c>
      <c r="H8" s="26"/>
      <c r="I8" s="21" t="s">
        <v>16</v>
      </c>
      <c r="J8" s="21"/>
      <c r="K8" s="22" t="s">
        <v>17</v>
      </c>
      <c r="L8" s="27">
        <f>('[1]mesačné hlás-sumár'!K36-'[1]mesačné hlás-sumár'!K52+'[1]mesačné hlás-sumár'!K70+'[1]mesačné hlás-sumár'!K114+'[1]mesačné hlás-sumár'!K129)/1000</f>
        <v>1473944.939</v>
      </c>
    </row>
    <row r="9" spans="1:12" ht="13.5" customHeight="1">
      <c r="A9" s="20"/>
      <c r="B9" s="21" t="s">
        <v>13</v>
      </c>
      <c r="C9" s="22"/>
      <c r="D9" s="23" t="s">
        <v>18</v>
      </c>
      <c r="E9" s="24">
        <f>('[1]mesačné hlás-sumár'!AP36-'[1]mesačné hlás-sumár'!AP52+'[1]mesačné hlás-sumár'!AP70+'[1]mesačné hlás-sumár'!AP114+'[1]mesačné hlás-sumár'!AP129)/1000</f>
        <v>94745.447</v>
      </c>
      <c r="F9" s="24">
        <f>('[1]mesačné hlás-sumár'!AQ36-'[1]mesačné hlás-sumár'!AQ52+'[1]mesačné hlás-sumár'!AQ70+'[1]mesačné hlás-sumár'!AQ114+'[1]mesačné hlás-sumár'!AQ129)/1000</f>
        <v>2665.535</v>
      </c>
      <c r="G9" s="25">
        <f>E9+F9</f>
        <v>97410.982</v>
      </c>
      <c r="H9" s="26"/>
      <c r="I9" s="26"/>
      <c r="J9" s="26" t="s">
        <v>19</v>
      </c>
      <c r="K9" s="28" t="s">
        <v>20</v>
      </c>
      <c r="L9" s="29"/>
    </row>
    <row r="10" spans="1:12" ht="13.5" customHeight="1">
      <c r="A10" s="20"/>
      <c r="B10" s="21" t="s">
        <v>21</v>
      </c>
      <c r="C10" s="22"/>
      <c r="D10" s="23" t="s">
        <v>22</v>
      </c>
      <c r="E10" s="24">
        <f>('[1]mesačné hlás-sumár'!BD36-'[1]mesačné hlás-sumár'!BD52+'[1]mesačné hlás-sumár'!BD70+'[1]mesačné hlás-sumár'!BD114+'[1]mesačné hlás-sumár'!BD129)/1000</f>
        <v>54498.906</v>
      </c>
      <c r="F10" s="24">
        <f>('[1]mesačné hlás-sumár'!BE36-'[1]mesačné hlás-sumár'!BE52+'[1]mesačné hlás-sumár'!BE70+'[1]mesačné hlás-sumár'!BE114+'[1]mesačné hlás-sumár'!BE129)/1000</f>
        <v>38740.502</v>
      </c>
      <c r="G10" s="25">
        <f>E10+F10</f>
        <v>93239.408</v>
      </c>
      <c r="H10" s="26"/>
      <c r="I10" s="26"/>
      <c r="J10" s="26" t="s">
        <v>23</v>
      </c>
      <c r="K10" s="28" t="s">
        <v>24</v>
      </c>
      <c r="L10" s="29"/>
    </row>
    <row r="11" spans="1:12" ht="11.25">
      <c r="A11" s="20"/>
      <c r="B11" s="30"/>
      <c r="C11" s="28" t="s">
        <v>25</v>
      </c>
      <c r="D11" s="26" t="s">
        <v>26</v>
      </c>
      <c r="E11" s="31"/>
      <c r="F11" s="31"/>
      <c r="G11" s="32"/>
      <c r="H11" s="26"/>
      <c r="I11" s="26"/>
      <c r="J11" s="26" t="s">
        <v>27</v>
      </c>
      <c r="K11" s="28" t="s">
        <v>28</v>
      </c>
      <c r="L11" s="29"/>
    </row>
    <row r="12" spans="1:12" ht="11.25">
      <c r="A12" s="20"/>
      <c r="B12" s="30"/>
      <c r="C12" s="28" t="s">
        <v>29</v>
      </c>
      <c r="D12" s="26" t="s">
        <v>30</v>
      </c>
      <c r="E12" s="31"/>
      <c r="F12" s="31"/>
      <c r="G12" s="32"/>
      <c r="H12" s="26"/>
      <c r="I12" s="26"/>
      <c r="J12" s="26" t="s">
        <v>31</v>
      </c>
      <c r="K12" s="28" t="s">
        <v>32</v>
      </c>
      <c r="L12" s="29"/>
    </row>
    <row r="13" spans="1:12" ht="11.25">
      <c r="A13" s="20"/>
      <c r="B13" s="30"/>
      <c r="C13" s="28" t="s">
        <v>33</v>
      </c>
      <c r="D13" s="26" t="s">
        <v>34</v>
      </c>
      <c r="E13" s="31"/>
      <c r="F13" s="31"/>
      <c r="G13" s="32"/>
      <c r="H13" s="26"/>
      <c r="I13" s="26"/>
      <c r="J13" s="26" t="s">
        <v>35</v>
      </c>
      <c r="K13" s="28" t="s">
        <v>36</v>
      </c>
      <c r="L13" s="29"/>
    </row>
    <row r="14" spans="1:12" ht="12" customHeight="1">
      <c r="A14" s="20"/>
      <c r="B14" s="30"/>
      <c r="C14" s="28" t="s">
        <v>37</v>
      </c>
      <c r="D14" s="26" t="s">
        <v>38</v>
      </c>
      <c r="E14" s="31"/>
      <c r="F14" s="31"/>
      <c r="G14" s="32"/>
      <c r="H14" s="26"/>
      <c r="I14" s="26"/>
      <c r="J14" s="26" t="s">
        <v>39</v>
      </c>
      <c r="K14" s="28" t="s">
        <v>40</v>
      </c>
      <c r="L14" s="29"/>
    </row>
    <row r="15" spans="1:12" ht="13.5" customHeight="1">
      <c r="A15" s="20"/>
      <c r="B15" s="21" t="s">
        <v>41</v>
      </c>
      <c r="C15" s="22"/>
      <c r="D15" s="23" t="s">
        <v>42</v>
      </c>
      <c r="E15" s="24">
        <f>('[1]mesačné hlás-sumár'!BR129+'[1]mesačné hlás-sumár'!BR114+'[1]mesačné hlás-sumár'!BR70+'[1]mesačné hlás-sumár'!BR36-'[1]mesačné hlás-sumár'!BR52)/1000</f>
        <v>63966.319</v>
      </c>
      <c r="F15" s="24">
        <f>('[1]mesačné hlás-sumár'!BS129+'[1]mesačné hlás-sumár'!BS114+'[1]mesačné hlás-sumár'!BS70+'[1]mesačné hlás-sumár'!BS36-'[1]mesačné hlás-sumár'!BS52)/1000</f>
        <v>37614.043</v>
      </c>
      <c r="G15" s="25">
        <f>E15+F15</f>
        <v>101580.362</v>
      </c>
      <c r="H15" s="26"/>
      <c r="I15" s="26"/>
      <c r="J15" s="26" t="s">
        <v>43</v>
      </c>
      <c r="K15" s="28" t="s">
        <v>44</v>
      </c>
      <c r="L15" s="29"/>
    </row>
    <row r="16" spans="1:12" ht="11.25">
      <c r="A16" s="20"/>
      <c r="B16" s="30"/>
      <c r="C16" s="28" t="s">
        <v>45</v>
      </c>
      <c r="D16" s="26" t="s">
        <v>46</v>
      </c>
      <c r="E16" s="31"/>
      <c r="F16" s="31"/>
      <c r="G16" s="32"/>
      <c r="H16" s="26"/>
      <c r="I16" s="26"/>
      <c r="J16" s="26"/>
      <c r="K16" s="28"/>
      <c r="L16" s="29"/>
    </row>
    <row r="17" spans="1:12" ht="11.25">
      <c r="A17" s="20"/>
      <c r="B17" s="30"/>
      <c r="C17" s="28" t="s">
        <v>47</v>
      </c>
      <c r="D17" s="26" t="s">
        <v>48</v>
      </c>
      <c r="E17" s="31"/>
      <c r="F17" s="31"/>
      <c r="G17" s="32"/>
      <c r="H17" s="26"/>
      <c r="I17" s="21" t="s">
        <v>49</v>
      </c>
      <c r="J17" s="21"/>
      <c r="K17" s="22" t="s">
        <v>50</v>
      </c>
      <c r="L17" s="27">
        <v>261595.105</v>
      </c>
    </row>
    <row r="18" spans="1:12" ht="11.25">
      <c r="A18" s="20"/>
      <c r="B18" s="30"/>
      <c r="C18" s="28" t="s">
        <v>51</v>
      </c>
      <c r="D18" s="26" t="s">
        <v>52</v>
      </c>
      <c r="E18" s="31"/>
      <c r="F18" s="31"/>
      <c r="G18" s="32"/>
      <c r="H18" s="20"/>
      <c r="I18" s="20"/>
      <c r="J18" s="20"/>
      <c r="K18" s="5"/>
      <c r="L18" s="33"/>
    </row>
    <row r="19" spans="1:12" ht="12">
      <c r="A19" s="20"/>
      <c r="B19" s="30"/>
      <c r="C19" s="28" t="s">
        <v>53</v>
      </c>
      <c r="D19" s="26" t="s">
        <v>54</v>
      </c>
      <c r="E19" s="31"/>
      <c r="F19" s="31"/>
      <c r="G19" s="32"/>
      <c r="H19" s="34"/>
      <c r="I19" s="34"/>
      <c r="J19" s="34"/>
      <c r="K19" s="35" t="s">
        <v>55</v>
      </c>
      <c r="L19" s="36">
        <f>L17+L8</f>
        <v>1735540.044</v>
      </c>
    </row>
    <row r="20" spans="1:12" s="2" customFormat="1" ht="12" customHeight="1">
      <c r="A20" s="20"/>
      <c r="B20" s="21" t="s">
        <v>56</v>
      </c>
      <c r="C20" s="22"/>
      <c r="D20" s="23" t="s">
        <v>57</v>
      </c>
      <c r="E20" s="24">
        <f>('[1]mesačné hlás-sumár'!CF36-'[1]mesačné hlás-sumár'!CF52+'[1]mesačné hlás-sumár'!CF70+'[1]mesačné hlás-sumár'!CF116+'[1]mesačné hlás-sumár'!CF129)/1000</f>
        <v>40003.525</v>
      </c>
      <c r="F20" s="24">
        <f>('[1]mesačné hlás-sumár'!CG36-'[1]mesačné hlás-sumár'!CG52+'[1]mesačné hlás-sumár'!CG70+'[1]mesačné hlás-sumár'!CG116+'[1]mesačné hlás-sumár'!CG129)/1000</f>
        <v>21152.497</v>
      </c>
      <c r="G20" s="25">
        <f>E20+F20</f>
        <v>61156.022</v>
      </c>
      <c r="H20" s="37"/>
      <c r="I20" s="37"/>
      <c r="J20" s="37"/>
      <c r="K20" s="5"/>
      <c r="L20" s="33"/>
    </row>
    <row r="21" spans="1:12" s="2" customFormat="1" ht="11.25">
      <c r="A21" s="38"/>
      <c r="B21" s="21"/>
      <c r="C21" s="22"/>
      <c r="D21" s="26" t="s">
        <v>58</v>
      </c>
      <c r="E21" s="31"/>
      <c r="F21" s="31"/>
      <c r="G21" s="32"/>
      <c r="H21" s="20"/>
      <c r="I21" s="20"/>
      <c r="J21" s="20"/>
      <c r="K21" s="5"/>
      <c r="L21" s="33"/>
    </row>
    <row r="22" spans="1:12" s="48" customFormat="1" ht="15.75" customHeight="1">
      <c r="A22" s="39" t="s">
        <v>59</v>
      </c>
      <c r="B22" s="40"/>
      <c r="C22" s="41"/>
      <c r="D22" s="42" t="s">
        <v>60</v>
      </c>
      <c r="E22" s="43">
        <f>E23+E24+E25+E26</f>
        <v>2993654.78</v>
      </c>
      <c r="F22" s="43">
        <f>F23+F24+F25+F26</f>
        <v>1219655.037</v>
      </c>
      <c r="G22" s="44">
        <f>G23+G24+G25+G26</f>
        <v>4213309.817</v>
      </c>
      <c r="H22" s="45"/>
      <c r="I22" s="45"/>
      <c r="J22" s="45"/>
      <c r="K22" s="46"/>
      <c r="L22" s="47"/>
    </row>
    <row r="23" spans="1:12" s="2" customFormat="1" ht="13.5" customHeight="1">
      <c r="A23" s="20"/>
      <c r="B23" s="21" t="s">
        <v>61</v>
      </c>
      <c r="C23" s="22"/>
      <c r="D23" s="23" t="s">
        <v>62</v>
      </c>
      <c r="E23" s="24">
        <f>('[1]mesačné hlás-sumár'!CT36-'[1]mesačné hlás-sumár'!CT52+'[1]mesačné hlás-sumár'!CT70+'[1]mesačné hlás-sumár'!CT114+'[1]mesačné hlás-sumár'!CT129)/1000</f>
        <v>378945.338</v>
      </c>
      <c r="F23" s="24">
        <f>('[1]mesačné hlás-sumár'!CU36-'[1]mesačné hlás-sumár'!CU52+'[1]mesačné hlás-sumár'!CU70+'[1]mesačné hlás-sumár'!CU114+'[1]mesačné hlás-sumár'!CU129)/1000</f>
        <v>148600.262</v>
      </c>
      <c r="G23" s="25">
        <f>SUM(E23:F23)</f>
        <v>527545.6</v>
      </c>
      <c r="H23" s="37"/>
      <c r="I23" s="37"/>
      <c r="J23" s="37"/>
      <c r="K23" s="5"/>
      <c r="L23" s="33"/>
    </row>
    <row r="24" spans="1:12" s="2" customFormat="1" ht="13.5" customHeight="1">
      <c r="A24" s="20"/>
      <c r="B24" s="21" t="s">
        <v>63</v>
      </c>
      <c r="C24" s="22"/>
      <c r="D24" s="23" t="s">
        <v>64</v>
      </c>
      <c r="E24" s="24">
        <f>('[1]mesačné hlás-sumár'!DH36+'[1]mesačné hlás-sumár'!DH70-'[1]mesačné hlás-sumár'!DH52+'[1]mesačné hlás-sumár'!DH114+'[1]mesačné hlás-sumár'!DH129)/1000</f>
        <v>396111.733</v>
      </c>
      <c r="F24" s="24">
        <f>('[1]mesačné hlás-sumár'!DI36+'[1]mesačné hlás-sumár'!DI70-'[1]mesačné hlás-sumár'!DI52+'[1]mesačné hlás-sumár'!DI114+'[1]mesačné hlás-sumár'!DI129)/1000</f>
        <v>52319.252</v>
      </c>
      <c r="G24" s="25">
        <f>SUM(E24:F24)</f>
        <v>448430.985</v>
      </c>
      <c r="H24" s="37"/>
      <c r="I24" s="37"/>
      <c r="J24" s="37"/>
      <c r="K24" s="5"/>
      <c r="L24" s="33"/>
    </row>
    <row r="25" spans="1:12" ht="13.5" customHeight="1">
      <c r="A25" s="20"/>
      <c r="B25" s="21" t="s">
        <v>65</v>
      </c>
      <c r="C25" s="22"/>
      <c r="D25" s="23" t="s">
        <v>66</v>
      </c>
      <c r="E25" s="24">
        <f>('[1]mesačné hlás-sumár'!DV36-'[1]mesačné hlás-sumár'!DV52+'[1]mesačné hlás-sumár'!DV70+'[1]mesačné hlás-sumár'!DV114+'[1]mesačné hlás-sumár'!DV129)/1000</f>
        <v>1874909.267</v>
      </c>
      <c r="F25" s="24">
        <f>('[1]mesačné hlás-sumár'!DW36-'[1]mesačné hlás-sumár'!DW52+'[1]mesačné hlás-sumár'!DW70+'[1]mesačné hlás-sumár'!DW114+'[1]mesačné hlás-sumár'!DW129)/1000</f>
        <v>941910.079</v>
      </c>
      <c r="G25" s="25">
        <f>SUM(E25:F25)</f>
        <v>2816819.346</v>
      </c>
      <c r="H25" s="37"/>
      <c r="I25" s="37"/>
      <c r="J25" s="37"/>
      <c r="K25" s="5"/>
      <c r="L25" s="33"/>
    </row>
    <row r="26" spans="1:12" ht="13.5" customHeight="1">
      <c r="A26" s="20"/>
      <c r="B26" s="21" t="s">
        <v>16</v>
      </c>
      <c r="C26" s="22"/>
      <c r="D26" s="23" t="s">
        <v>67</v>
      </c>
      <c r="E26" s="24">
        <f>('[1]mesačné hlás-sumár'!EJ36-'[1]mesačné hlás-sumár'!EJ52+'[1]mesačné hlás-sumár'!EJ70+'[1]mesačné hlás-sumár'!EJ114+'[1]mesačné hlás-sumár'!EJ129)/1000</f>
        <v>343688.442</v>
      </c>
      <c r="F26" s="24">
        <f>('[1]mesačné hlás-sumár'!EK36-'[1]mesačné hlás-sumár'!EK52+'[1]mesačné hlás-sumár'!EK70+'[1]mesačné hlás-sumár'!EK114+'[1]mesačné hlás-sumár'!EK129)/1000</f>
        <v>76825.444</v>
      </c>
      <c r="G26" s="25">
        <f>SUM(E26:F26)</f>
        <v>420513.886</v>
      </c>
      <c r="H26" s="37"/>
      <c r="I26" s="37"/>
      <c r="J26" s="37"/>
      <c r="K26" s="5"/>
      <c r="L26" s="33"/>
    </row>
    <row r="27" spans="1:12" ht="11.25">
      <c r="A27" s="38"/>
      <c r="B27" s="21"/>
      <c r="C27" s="28" t="s">
        <v>19</v>
      </c>
      <c r="D27" s="28" t="s">
        <v>20</v>
      </c>
      <c r="E27" s="31"/>
      <c r="F27" s="31"/>
      <c r="G27" s="32"/>
      <c r="H27" s="3"/>
      <c r="I27" s="3"/>
      <c r="J27" s="3"/>
      <c r="K27" s="5"/>
      <c r="L27" s="33"/>
    </row>
    <row r="28" spans="1:12" ht="11.25">
      <c r="A28" s="38"/>
      <c r="B28" s="21"/>
      <c r="C28" s="28" t="s">
        <v>23</v>
      </c>
      <c r="D28" s="28" t="s">
        <v>24</v>
      </c>
      <c r="E28" s="31"/>
      <c r="F28" s="31"/>
      <c r="G28" s="32"/>
      <c r="H28" s="3"/>
      <c r="I28" s="3"/>
      <c r="J28" s="3"/>
      <c r="K28" s="5"/>
      <c r="L28" s="33"/>
    </row>
    <row r="29" spans="1:12" ht="11.25">
      <c r="A29" s="38"/>
      <c r="B29" s="21"/>
      <c r="C29" s="28" t="s">
        <v>27</v>
      </c>
      <c r="D29" s="28" t="s">
        <v>28</v>
      </c>
      <c r="E29" s="31"/>
      <c r="F29" s="31"/>
      <c r="G29" s="32"/>
      <c r="H29" s="3"/>
      <c r="I29" s="3"/>
      <c r="J29" s="3"/>
      <c r="K29" s="5"/>
      <c r="L29" s="33"/>
    </row>
    <row r="30" spans="1:12" ht="11.25">
      <c r="A30" s="38"/>
      <c r="B30" s="21"/>
      <c r="C30" s="28" t="s">
        <v>31</v>
      </c>
      <c r="D30" s="28" t="s">
        <v>32</v>
      </c>
      <c r="E30" s="31"/>
      <c r="F30" s="31"/>
      <c r="G30" s="32"/>
      <c r="H30" s="3"/>
      <c r="I30" s="3"/>
      <c r="J30" s="3"/>
      <c r="K30" s="5"/>
      <c r="L30" s="33"/>
    </row>
    <row r="31" spans="1:12" ht="11.25">
      <c r="A31" s="38"/>
      <c r="B31" s="21"/>
      <c r="C31" s="28" t="s">
        <v>35</v>
      </c>
      <c r="D31" s="28" t="s">
        <v>36</v>
      </c>
      <c r="E31" s="31"/>
      <c r="F31" s="31"/>
      <c r="G31" s="32"/>
      <c r="H31" s="3"/>
      <c r="I31" s="3"/>
      <c r="J31" s="3"/>
      <c r="K31" s="5"/>
      <c r="L31" s="33"/>
    </row>
    <row r="32" spans="1:12" ht="11.25">
      <c r="A32" s="38"/>
      <c r="B32" s="21"/>
      <c r="C32" s="28" t="s">
        <v>39</v>
      </c>
      <c r="D32" s="28" t="s">
        <v>40</v>
      </c>
      <c r="E32" s="31"/>
      <c r="F32" s="31"/>
      <c r="G32" s="32"/>
      <c r="H32" s="3"/>
      <c r="I32" s="3"/>
      <c r="J32" s="3"/>
      <c r="K32" s="5"/>
      <c r="L32" s="33"/>
    </row>
    <row r="33" spans="1:12" ht="11.25" customHeight="1">
      <c r="A33" s="38"/>
      <c r="B33" s="21"/>
      <c r="C33" s="28" t="s">
        <v>43</v>
      </c>
      <c r="D33" s="28" t="s">
        <v>44</v>
      </c>
      <c r="E33" s="31"/>
      <c r="F33" s="31"/>
      <c r="G33" s="32"/>
      <c r="H33" s="3"/>
      <c r="I33" s="3"/>
      <c r="J33" s="3"/>
      <c r="K33" s="5"/>
      <c r="L33" s="33"/>
    </row>
    <row r="34" spans="1:12" ht="13.5" customHeight="1">
      <c r="A34" s="39" t="s">
        <v>68</v>
      </c>
      <c r="B34" s="26"/>
      <c r="C34" s="22"/>
      <c r="D34" s="42" t="s">
        <v>69</v>
      </c>
      <c r="E34" s="43"/>
      <c r="F34" s="43"/>
      <c r="G34" s="44"/>
      <c r="H34" s="45"/>
      <c r="I34" s="45"/>
      <c r="J34" s="45"/>
      <c r="K34" s="5"/>
      <c r="L34" s="33"/>
    </row>
    <row r="35" spans="1:12" ht="13.5" customHeight="1">
      <c r="A35" s="39" t="s">
        <v>70</v>
      </c>
      <c r="B35" s="26"/>
      <c r="C35" s="22"/>
      <c r="D35" s="42" t="s">
        <v>71</v>
      </c>
      <c r="E35" s="43">
        <f>('[1]mesačné hlás-sumár'!EX36-'[1]mesačné hlás-sumár'!EX52+'[1]mesačné hlás-sumár'!EX70+'[1]mesačné hlás-sumár'!EX114+'[1]mesačné hlás-sumár'!EX129)/1000</f>
        <v>304579.301</v>
      </c>
      <c r="F35" s="43">
        <f>('[1]mesačné hlás-sumár'!EY36-'[1]mesačné hlás-sumár'!EY52+'[1]mesačné hlás-sumár'!EY70+'[1]mesačné hlás-sumár'!EY114+'[1]mesačné hlás-sumár'!EY129)/1000</f>
        <v>30550.094</v>
      </c>
      <c r="G35" s="44">
        <f>SUM(E35:F35)</f>
        <v>335129.39499999996</v>
      </c>
      <c r="H35" s="45"/>
      <c r="I35" s="45"/>
      <c r="J35" s="45"/>
      <c r="K35" s="5"/>
      <c r="L35" s="33"/>
    </row>
    <row r="36" spans="1:12" ht="12.75">
      <c r="A36" s="39"/>
      <c r="B36" s="20"/>
      <c r="C36" s="49"/>
      <c r="D36" s="50"/>
      <c r="E36" s="51"/>
      <c r="F36" s="51"/>
      <c r="G36" s="52"/>
      <c r="H36" s="45"/>
      <c r="I36" s="45"/>
      <c r="J36" s="45"/>
      <c r="K36" s="5"/>
      <c r="L36" s="33"/>
    </row>
    <row r="37" spans="1:12" ht="12.75">
      <c r="A37" s="34"/>
      <c r="B37" s="34"/>
      <c r="C37" s="53"/>
      <c r="D37" s="35" t="s">
        <v>55</v>
      </c>
      <c r="E37" s="54">
        <f>E7+E22+E34+E35</f>
        <v>4050098.4129999997</v>
      </c>
      <c r="F37" s="54">
        <f>F7+F22+F34+F35</f>
        <v>1460473.969</v>
      </c>
      <c r="G37" s="55">
        <f>G7+G22+G34+G35</f>
        <v>5510572.381999999</v>
      </c>
      <c r="H37" s="56"/>
      <c r="I37" s="56"/>
      <c r="J37" s="56"/>
      <c r="K37" s="50"/>
      <c r="L37" s="57"/>
    </row>
    <row r="38" ht="11.25">
      <c r="F38" s="2"/>
    </row>
  </sheetData>
  <mergeCells count="4">
    <mergeCell ref="A5:G5"/>
    <mergeCell ref="H5:L5"/>
    <mergeCell ref="D3:K3"/>
    <mergeCell ref="D4:K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 SR</dc:creator>
  <cp:keywords/>
  <dc:description/>
  <cp:lastModifiedBy>MZ SR</cp:lastModifiedBy>
  <dcterms:created xsi:type="dcterms:W3CDTF">2004-03-25T09:54:43Z</dcterms:created>
  <dcterms:modified xsi:type="dcterms:W3CDTF">2004-03-25T09:54:58Z</dcterms:modified>
  <cp:category/>
  <cp:version/>
  <cp:contentType/>
  <cp:contentStatus/>
</cp:coreProperties>
</file>