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120" windowWidth="15120" windowHeight="930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'Sheet1'!$A$1:$F$165</definedName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<sst xmlns="http://schemas.openxmlformats.org/spreadsheetml/2006/main" count="1035" uniqueCount="316">
  <si>
    <t>RO</t>
  </si>
  <si>
    <t>Operačný program</t>
  </si>
  <si>
    <t>Opatrenie</t>
  </si>
  <si>
    <t>MŠ SR</t>
  </si>
  <si>
    <t>1.1 Premena tradičnej školy na modernú</t>
  </si>
  <si>
    <t>2.2 Podpora ďalšieho vzdelávania v zdravotníctve</t>
  </si>
  <si>
    <t xml:space="preserve">5.1 Budovanie infraštruktúry vysokých škôl a modernizácia ich vnútorného vybavenia za účelom zlepšenia podmienok vzdelávacieho procesu </t>
  </si>
  <si>
    <t>MVRR SR</t>
  </si>
  <si>
    <t>ROP</t>
  </si>
  <si>
    <t>1.1 Infraštruktúra vzdelávania</t>
  </si>
  <si>
    <t>OP BK</t>
  </si>
  <si>
    <t>1.2 Regionálna a mestská hromadná doprava</t>
  </si>
  <si>
    <t>MH SR</t>
  </si>
  <si>
    <t>OP KaHR</t>
  </si>
  <si>
    <t>2.1 Zvyšovanie energetickej efektívnosti na strane výroby aj spotreby a zavádzanie progresívnych technológií v energetike</t>
  </si>
  <si>
    <t xml:space="preserve">1.1 Inovácie a technologické transfery </t>
  </si>
  <si>
    <t>3.1 Podpora podnikateľských aktivít v cestovnom ruchu</t>
  </si>
  <si>
    <t>MZ SR</t>
  </si>
  <si>
    <t>1.1 Výstavba, rekonštrukcia a modernizácia špecializovaných nemocníc</t>
  </si>
  <si>
    <t>MŽP SR</t>
  </si>
  <si>
    <t>1.3 Zabezpečenie primeraného sledovania a hodnotenia stavu povrchových vôd a podzemných vôd</t>
  </si>
  <si>
    <t xml:space="preserve">2.1 Preventívne opatrenia na ochranu pred povodňami </t>
  </si>
  <si>
    <t>3.1 Ochrana ovzdušia (skupina aktivít I. a III.)</t>
  </si>
  <si>
    <t>MPSVR SR</t>
  </si>
  <si>
    <t>OP ZaSI</t>
  </si>
  <si>
    <t>4.1 Zlepšenie kvality služieb poskytovaných verejnou správou a neziskovými organizáciami</t>
  </si>
  <si>
    <t>MDPT SR</t>
  </si>
  <si>
    <t>OP Doprava</t>
  </si>
  <si>
    <t>OP TP</t>
  </si>
  <si>
    <t>OP V</t>
  </si>
  <si>
    <t>OP VaV</t>
  </si>
  <si>
    <t>OP Z</t>
  </si>
  <si>
    <t>OP ŽP</t>
  </si>
  <si>
    <t>Typ výzvy</t>
  </si>
  <si>
    <t>Vykonávateľ</t>
  </si>
  <si>
    <t>Vykonávateľ- RO alebo názov SO/RO ktorý implementuje výzvu</t>
  </si>
  <si>
    <t>O</t>
  </si>
  <si>
    <t>P</t>
  </si>
  <si>
    <t>SORO - MZ SR</t>
  </si>
  <si>
    <t>RO MŽP SR</t>
  </si>
  <si>
    <t>Suma</t>
  </si>
  <si>
    <t>Počet</t>
  </si>
  <si>
    <t>kód p.</t>
  </si>
  <si>
    <t>2.1.Podpora sociálnej inklúzie osôb ohrozených sociálnym vylúčením prostredníctvom rozvoja služieb starostlivosti s osobitným zreteľom na MRK</t>
  </si>
  <si>
    <t>2.1. Podpora sociálnej inklúzie osôb ohrozených sociálnym vylúčením prostredníctvom rozvoja služieb zamestnanosti s osobitným zreteľom na MRK</t>
  </si>
  <si>
    <t>12. 3. 2008</t>
  </si>
  <si>
    <t>11. 3. 2008</t>
  </si>
  <si>
    <t>4.1 Premena tradičnej školy na modernú pre Bratislavský kraj</t>
  </si>
  <si>
    <t>1.1 Premena tradičnej školy na modernú  a 4.1 Premena tradičnej školy na modernú pre Bratislavský kraj</t>
  </si>
  <si>
    <t>22. 2. 2008</t>
  </si>
  <si>
    <t>Spolu</t>
  </si>
  <si>
    <t>18. 3. 2008</t>
  </si>
  <si>
    <t>17. 3. 2008</t>
  </si>
  <si>
    <r>
      <t xml:space="preserve">1.1 Regenerácia sídiel, skupina aktivít </t>
    </r>
    <r>
      <rPr>
        <b/>
        <sz val="9"/>
        <rFont val="Times New Roman"/>
        <family val="1"/>
      </rPr>
      <t xml:space="preserve"> </t>
    </r>
  </si>
  <si>
    <t>31. 3. 2008</t>
  </si>
  <si>
    <t>14. 4. 2008</t>
  </si>
  <si>
    <t>RO MPSVR</t>
  </si>
  <si>
    <t>1.2 Podpora tvorby a udržania pracovných miest prostredníctvom zvýšenia adaptability pracovníkov, podnikov a podpory podnikania, Rámcová aktivita: Podpora nových pracovných miest vrátane podpory vytvárania nových PM v  nových podnikoch a samozamestnania</t>
  </si>
  <si>
    <t>Dátum vyhlásenia výzvy</t>
  </si>
  <si>
    <t xml:space="preserve">7. 4. 2008                      </t>
  </si>
  <si>
    <t xml:space="preserve">19. 3. 2008                  </t>
  </si>
  <si>
    <t>14. 5. 2008</t>
  </si>
  <si>
    <t>25. 2. 2008</t>
  </si>
  <si>
    <t>1.2 Podpora spoločných služieb pre podnikateľov</t>
  </si>
  <si>
    <t>12. 5. 2008</t>
  </si>
  <si>
    <t>4.1 Podpora sietí excelentných pracovísk výskumu a vývoja ako pilierov rozvoja regiónu v Bratislavskom kraji</t>
  </si>
  <si>
    <t>20. 5. 2008</t>
  </si>
  <si>
    <t>22. 5. 2008</t>
  </si>
  <si>
    <t>3.1 Ochrana ovzdušia (skupina aktivít II.)</t>
  </si>
  <si>
    <t>4.1 Podpora aktivít v oblasti separovaného zberu</t>
  </si>
  <si>
    <t>4.3 Nakladanie s nebezpečnými odpadmi spôsobom priaznivým pre životné prostredie</t>
  </si>
  <si>
    <t>4.2 Infraštruktúra nekomerčných záchranných služieb</t>
  </si>
  <si>
    <t>30. 5. 2008</t>
  </si>
  <si>
    <t>počet</t>
  </si>
  <si>
    <t>9. 6. 2008</t>
  </si>
  <si>
    <t xml:space="preserve">MVRR SR </t>
  </si>
  <si>
    <t>2.1 Podpora sietí excelentných pracovísk VaV ako pilierov rozvoja regiónu a podpora nadregionálnej spolupráce</t>
  </si>
  <si>
    <t>1.2 Podpora tvorby a udržania pracovných miest prostredníctvom zvýšenia adaptibility pracovníkov, podnikov a podpory podnikania</t>
  </si>
  <si>
    <t>3.1 Podpora rastu zamestnanosti a zlepšenia zamestnanteľnosti s osobitným zreteľom na vzdelanostnú spoločnosť</t>
  </si>
  <si>
    <t>30. 6. 2008</t>
  </si>
  <si>
    <t>21. 12. 2007</t>
  </si>
  <si>
    <t>4.2 Podpora aktivít na zhodnocovanie odpadov</t>
  </si>
  <si>
    <t>4.5 Uzatváranie a rekultivácia skládok odpadov</t>
  </si>
  <si>
    <t>2.2 Vybudovanie povodňového varovného a predpovedného systému</t>
  </si>
  <si>
    <t>2. 7. 2008</t>
  </si>
  <si>
    <t>14. 7. 2008</t>
  </si>
  <si>
    <t>15. 7. 2008</t>
  </si>
  <si>
    <t>22. 7. 2008</t>
  </si>
  <si>
    <t>2.2 Informatizácia spoločnosti</t>
  </si>
  <si>
    <t>4. 8. 2008</t>
  </si>
  <si>
    <t>2.1. Inovácie a technologické transfery</t>
  </si>
  <si>
    <t>18. 8. 2008</t>
  </si>
  <si>
    <t>11. 8. 2008</t>
  </si>
  <si>
    <t>19. 8. 2008</t>
  </si>
  <si>
    <t>21.1. 2008</t>
  </si>
  <si>
    <t>5.1 Regionálne komunikácie zabezpečujúce dopravnú obslužnosť regiónov</t>
  </si>
  <si>
    <t>SORO/SIEA</t>
  </si>
  <si>
    <t>SORO/SARIO</t>
  </si>
  <si>
    <t>SORO/SACR</t>
  </si>
  <si>
    <t>28. 8. 2008</t>
  </si>
  <si>
    <t>MH SR MPSVR SR</t>
  </si>
  <si>
    <t>OP KaHR/OP ZaSI</t>
  </si>
  <si>
    <t>SORO/NADSME a SORO/SIA</t>
  </si>
  <si>
    <t>Spoločné výzvy</t>
  </si>
  <si>
    <t>nevyhlasuje výzvy</t>
  </si>
  <si>
    <t>2.1. Rekonštrukcia a modernizácia zariadení ambulantnej zdravotnej starostlivosti</t>
  </si>
  <si>
    <t>3.2. Minimalizácia nepriaznivých vplyvov zmeny klímy vrátanie podpory obnoviteľných zdrojov energie</t>
  </si>
  <si>
    <t>MVRR SR- SORO/VÚC</t>
  </si>
  <si>
    <t>4. 9. 2008</t>
  </si>
  <si>
    <t>2. 9. 2008</t>
  </si>
  <si>
    <t>1.2. Výstavba, rekonštrukcia a modernizácia všeobecných nemocníc</t>
  </si>
  <si>
    <t>16. 9. 2008</t>
  </si>
  <si>
    <t>2.2. Budovanie a modrnizácia verejného osvetlenia pre mestá a obce a poskytovanie poradenstva v oblasti energetiky</t>
  </si>
  <si>
    <t>18. 9. 2008</t>
  </si>
  <si>
    <t>3.2. Podpora sociálnej inklúzie, rodovej rovnosti a zosúladenie pracovného a rodinného života v BSK</t>
  </si>
  <si>
    <t>30. 9. 2008</t>
  </si>
  <si>
    <t>SORO / FSR</t>
  </si>
  <si>
    <t>SORO / SIA</t>
  </si>
  <si>
    <t>18. 1. 2008</t>
  </si>
  <si>
    <t>SORO / ASFEU</t>
  </si>
  <si>
    <t>SORO / MZ SR</t>
  </si>
  <si>
    <t>29. 5. 2008</t>
  </si>
  <si>
    <t xml:space="preserve">31. 3. 2008            </t>
  </si>
  <si>
    <t xml:space="preserve">31. 3. 2008           </t>
  </si>
  <si>
    <t>11. 9. 2008</t>
  </si>
  <si>
    <t>22. 9. 2008</t>
  </si>
  <si>
    <t>Dátum uzávierky
prijímania žiadostí o NFP</t>
  </si>
  <si>
    <t>12. 12. 2008</t>
  </si>
  <si>
    <t>SKK</t>
  </si>
  <si>
    <t>EUR</t>
  </si>
  <si>
    <t>2.1. Podpora sociálnej inklúzie osôb ohrozených sociálnym vylúčením alebo sociálne vylúčených prostredníctvom rozvoja služieb zamestnanosti s osobitným zreteľom na MRK</t>
  </si>
  <si>
    <t>15. 1. 2009</t>
  </si>
  <si>
    <t>0</t>
  </si>
  <si>
    <t>13. 2. 2009</t>
  </si>
  <si>
    <t>19. 12. 2008</t>
  </si>
  <si>
    <t>23. 10. 2008</t>
  </si>
  <si>
    <t>5. 12. 2008</t>
  </si>
  <si>
    <t>9. 1. 2009</t>
  </si>
  <si>
    <t>2. 12. 2008</t>
  </si>
  <si>
    <t>18. 11. 2008</t>
  </si>
  <si>
    <t>19. 6. 2009</t>
  </si>
  <si>
    <t>17. 10. 2008</t>
  </si>
  <si>
    <t>13. 6. 2008</t>
  </si>
  <si>
    <t>18. 7. 2008</t>
  </si>
  <si>
    <t>12. 9. 2008</t>
  </si>
  <si>
    <t>4. 7. 2008</t>
  </si>
  <si>
    <t>RO oznámi 7 dní pred ukončením možnosti rezervácie termínov predkladania žiadostí</t>
  </si>
  <si>
    <t>22. 4. 2008</t>
  </si>
  <si>
    <t>28. 11. 2008</t>
  </si>
  <si>
    <t>7. 5. 2008</t>
  </si>
  <si>
    <t>9. 9. 2008</t>
  </si>
  <si>
    <t>26. 5. 2008</t>
  </si>
  <si>
    <t>19. 5. 2008</t>
  </si>
  <si>
    <t>16. 5. 2008</t>
  </si>
  <si>
    <t>18. 4. 2008</t>
  </si>
  <si>
    <t>6. 6. 2008</t>
  </si>
  <si>
    <t>22. 8. 2008</t>
  </si>
  <si>
    <t>2. 10. 2008</t>
  </si>
  <si>
    <t>14. 10. 2008</t>
  </si>
  <si>
    <t>15. 10. 2008</t>
  </si>
  <si>
    <t>6. 10. 2008</t>
  </si>
  <si>
    <t>19. 1. 2009</t>
  </si>
  <si>
    <t>13. 10. 2008</t>
  </si>
  <si>
    <t>12. 1. 2009</t>
  </si>
  <si>
    <t>20. 10. 2008</t>
  </si>
  <si>
    <t>28. 7. 2008</t>
  </si>
  <si>
    <t>29. 9. 2008</t>
  </si>
  <si>
    <t>25. 8. 2008</t>
  </si>
  <si>
    <r>
      <t xml:space="preserve">Pozn. Ak bola výzva vyhlásená v EUR, bol na prepočet  na Sk použitý </t>
    </r>
    <r>
      <rPr>
        <b/>
        <sz val="9"/>
        <rFont val="Times New Roman"/>
        <family val="1"/>
      </rPr>
      <t>kurz 30,126 SKK/EUR</t>
    </r>
  </si>
  <si>
    <t>29. 10. 2008</t>
  </si>
  <si>
    <t>31. 10 2008</t>
  </si>
  <si>
    <t>31. 10. 2008</t>
  </si>
  <si>
    <t>1.1 Premena tradičnej školy na modernú  a 
4.1 Premena tradičnej školy na modernú pre Bratislavský kraj</t>
  </si>
  <si>
    <t>2.1 Podpora ďalšieho vzdelávania a 
4.2 Zvyšovanie konkurencieschopnosti Bratislavského kraja prostredníctvom rozvoja vysokoškolského a ďalšieho vzdelávania</t>
  </si>
  <si>
    <t>2.2 Prenos poznatkov a technológií získaných výskumom a vývojom do praxe a 
4.2 Prenos poznatkov a technológií získaných výskumom a vývojom do praxe v Bratislavskom kraji</t>
  </si>
  <si>
    <t>Prioritná os 4 - Odpadové hospodárstvo: 4.3 Nakladanie s nebezpečnými odpadmi spôsobom priaznivým pre životné prostredie  
4.4 Riešenie problematiky environmentálnych záťaží vrátane ich odstraňovania (skupina aktivít I.D. a III.)  
4.5 Uzatváranie a rekultivácia skládok odpadov</t>
  </si>
  <si>
    <t>1.1 Zásobovanie obyvateľstva pitnou vodou z verejných vodovodov, 
1.2 Odvádzanie a čistenie komunálnych odpadových vôd v zmysle záväzkov voči EÚ</t>
  </si>
  <si>
    <t>5.2.- Zlepšenie infraštruktúry ochrany prírody a krajiny prostredníctvom budovania a rozvoja zariadení ochrany prírody a krajiny vrátane zavedenia monitorovacích systémov za účelom plnenia národných a medzinárodných záväzkov a 
5.3- Zlepšenie informovanosti a environmentálneho povedomia verejnosti, vrátane posilnenia spolupráce a konukácie so zainteresovanými skupinami</t>
  </si>
  <si>
    <t xml:space="preserve">1.1 Inovácie a technologické transfery, 
1.2 podpora tvorby a udržania pracovných miest prostredníctvom zvýšenia adaptability pracovníkov, podnikov a podpory podnikania </t>
  </si>
  <si>
    <t>20. 3. 2009</t>
  </si>
  <si>
    <t>19. 11. 2008</t>
  </si>
  <si>
    <t>ÚV SR</t>
  </si>
  <si>
    <t>SORO / MF SR</t>
  </si>
  <si>
    <t>18. 2. 2009</t>
  </si>
  <si>
    <t>OP IS</t>
  </si>
  <si>
    <t>1.1 Obnova a budovanie technickej infraštruktúry výskumu a vývoja
3.1 Obnova a budovanie technickej infraštruktúry výskumu a vývoja v Bratislavskom kraji</t>
  </si>
  <si>
    <t>1. 12. 2008</t>
  </si>
  <si>
    <t>2. 3. 2009</t>
  </si>
  <si>
    <t>4.2 Prenos poznatkov a technológií získaných výskumom a vývojom do praxe v Bratislavskom kraji</t>
  </si>
  <si>
    <t>22. 12. 2008</t>
  </si>
  <si>
    <t>23. 3. 2009</t>
  </si>
  <si>
    <t>17. 4. 2009</t>
  </si>
  <si>
    <t>1.3 Podpora inovačných aktivít v podnikoch</t>
  </si>
  <si>
    <t>**</t>
  </si>
  <si>
    <t>30. 01. 2009</t>
  </si>
  <si>
    <t>30. 04. 2009</t>
  </si>
  <si>
    <t>1.1 Elektronizácia verejnej správy a rozvoj elektronických služieb na centrálnej úrovni
(NP - Elektronické služby katastra nehnuteľností)</t>
  </si>
  <si>
    <t>1.1 Elektronizácia verejnej správy a rozvoj elektronických služieb na centrálnej úrovni
(NP - IS identifikátora fyzických osôb )</t>
  </si>
  <si>
    <t>1.1 Elektronizácia verejnej správy a rozvoj elektronických služieb na centrálnej úrovni
(NP - IS registra fyzických osôb )</t>
  </si>
  <si>
    <t>1.1 Elektronizácia verejnej správy a rozvoj elektronických služieb na centrálnej úrovni
(NP - Elektronizácia služieb Sociálnej poisťovne )</t>
  </si>
  <si>
    <t xml:space="preserve">1.1 Elektronizácia verejnej správy a rozvoj elektronických služieb na centrálnej úrovni
(NP - Elektronické služby MPSVaR SR na úseku výkonu správy št.soc.dávky, soc.pomoc a pomoc v hmotnej núdzi ) </t>
  </si>
  <si>
    <t>1.1 Elektronizácia verejnej správy a rozvoj elektronických služieb na centrálnej úrovni
(NP - Elektronizácia služieb matriky )</t>
  </si>
  <si>
    <t>16. 1. 2009</t>
  </si>
  <si>
    <t>11. 2. 2009</t>
  </si>
  <si>
    <t>27. 5. 2009</t>
  </si>
  <si>
    <t>4.1 Podpora aktivít v oblasti separovaného zberu
4.2 Podpora aktivít na zhodnocovanie odpadov</t>
  </si>
  <si>
    <t xml:space="preserve"> 5.1 Zabezpečenie priaznivého stavu biotopov a druhov prostredníctvom vypracovania a  realizácie programov starostlivosti o chránené územia vrátane území NATURA 2000 a programov záchrany pre kriticky ohrozené druhy rastlín, živočíchov a území vrátane realizácie monitoringu druhov a biotopov  </t>
  </si>
  <si>
    <t>Prioritná os 5 - Ochrana a regenerácia prírodného prostredia a krajiny: 5.1 Zabezpečenie priaznivého stavu biotopov a druhov prostredníctvom vypracovania a  realizácie programov starostlivosti o chránené územia vrátane území NATURA 2000 a programov záchrany pre kriticky ohrozené druhy rastlín, živočíchov a území vrátane realizácie monitoringu druhov a biotopov   
5.2 Zlepšenie infraštruktúry ochrany prírody a krajiny prostredníctvom budovania a rozvoja zariadení ochrany prírody a krajiny vrátane zavedenia monitorovacích systémov za účelom plnenia národných a medzinárodných záväzkov;  
5.3 Zlepšenie informovanosti a environmentálneho povedomia verejnosti, vrátane posilnenia spolupráce a komunikácie so zainteresovanými skupinami</t>
  </si>
  <si>
    <t>Alokácia FP na výzvu (NFP) v Sk 
ŠF/KF+ŠR</t>
  </si>
  <si>
    <t>Alokácia FP na výzvu (NFP) v EUR 
ŠF/KF+ŠR</t>
  </si>
  <si>
    <t>O (PZ)</t>
  </si>
  <si>
    <t>27. 2. 2009</t>
  </si>
  <si>
    <t>1. 6. 2009</t>
  </si>
  <si>
    <t>27.2.2009</t>
  </si>
  <si>
    <t>1.6.2009</t>
  </si>
  <si>
    <t>3.1 Zvyšovanie vzdelanostnej úrovne príslušníkov marginalizovaných rómskych komunít</t>
  </si>
  <si>
    <t>27.4.2009</t>
  </si>
  <si>
    <t>2.1 Zvyšovanie energetickej efektívnosti na strane výroby aj spotreby a zavádzanie progresívnych technológií v energetike</t>
  </si>
  <si>
    <t>3.2 Zvyšovanie vzdelanostnej úrovne osôb s osobitými
vzdelávacími potrebami</t>
  </si>
  <si>
    <t>6.3.2009</t>
  </si>
  <si>
    <t>2.6.2009</t>
  </si>
  <si>
    <t>13.3.2009</t>
  </si>
  <si>
    <t>8.6.2009</t>
  </si>
  <si>
    <t>***</t>
  </si>
  <si>
    <t>*</t>
  </si>
  <si>
    <t>**vyššie uvedená výzva bola dňa 18. 09. 2008 RO MŽP SR zrušená z dôvodu zistenia nesúladu v texte danej výzvy.</t>
  </si>
  <si>
    <t>*** nejde o klasickú výzvu ale o zverejnenie podkladov na poskytovanie pilotného projektu sociálny podnik. V rámci uznesení vlády boli vybrané jednotlivé okresy, ktoré mali možnosť realizovať "pilotovanie" sociálneho podniku. Pre daný pilotný projekt bolo vyčlenených cca. 3 mil eur/ na jeden projekt. V rámci daného zverejnenia bolo úspešných 8 projektov.</t>
  </si>
  <si>
    <t>* vyššie uvedená výzva bola zrušená</t>
  </si>
  <si>
    <t>p</t>
  </si>
  <si>
    <t>16. 3. 2009</t>
  </si>
  <si>
    <t>18. 9. 2009</t>
  </si>
  <si>
    <t>4.1 Regenerácia sídiel</t>
  </si>
  <si>
    <t>23.3.2009</t>
  </si>
  <si>
    <t>22.5.2009</t>
  </si>
  <si>
    <t>SORO/SIA</t>
  </si>
  <si>
    <t>1.1 Elektronizácia verejnej správy a rozvoj elektronických služieb na centrálnej úrovni
(NP - Elektronické služby NKÚ SR)</t>
  </si>
  <si>
    <t>24.3.2009</t>
  </si>
  <si>
    <t>24.6.2009</t>
  </si>
  <si>
    <t xml:space="preserve">2.2 Prenos poznatkov a technológií získaných výskumom a vývojom do praxe 
</t>
  </si>
  <si>
    <t>30.3.2009</t>
  </si>
  <si>
    <t>3. 4. 2009</t>
  </si>
  <si>
    <t>2. 10. 2009</t>
  </si>
  <si>
    <t>1. 10. 2009</t>
  </si>
  <si>
    <t xml:space="preserve">2.2 Podpora vytvárania rovností príležitostí v prístupe na trh práce a podpora integrácie znevýhodnených skupín na trh práce s osobitným zreteľom na marginalizované rómske komunity 
</t>
  </si>
  <si>
    <t xml:space="preserve">2.1. Podpora sociálnej inklúzie osôb ohrozených sociálnym vylúčením alebo sociálne vylúčených prostredníctvom rozvoja služieb starostlivosti s osobitným zreteľom na marginalizované rómske komunity
</t>
  </si>
  <si>
    <t>6. 4. 2009</t>
  </si>
  <si>
    <t>26. 3. 2009</t>
  </si>
  <si>
    <t xml:space="preserve">2.3 Podpora zosúladenia rodinného a pracovného života
</t>
  </si>
  <si>
    <t>20. 4. 2009</t>
  </si>
  <si>
    <t>22. 7. 2009</t>
  </si>
  <si>
    <t>7.5.2009</t>
  </si>
  <si>
    <t>7.8.2009</t>
  </si>
  <si>
    <t xml:space="preserve">2.1 Preventívne opatrenia na ochranu pred povodňami-I.skupina aktivít </t>
  </si>
  <si>
    <t>4.5.2009</t>
  </si>
  <si>
    <t>3.7.2009</t>
  </si>
  <si>
    <t xml:space="preserve">1.1 Inovácie a technologické transfery; Podopatrenie 1.1.1. Podpora zavádzania inovácií a technologických transferov </t>
  </si>
  <si>
    <t>1.1 Elektronizácia verejnej správy a rozvoj elektronických služieb na centrálnej úrovni
(NP-IS registra adries)</t>
  </si>
  <si>
    <t>4. 5. 2009</t>
  </si>
  <si>
    <t>4. 8. 2009</t>
  </si>
  <si>
    <t>7. 5. 2009</t>
  </si>
  <si>
    <t>7. 8. 2009</t>
  </si>
  <si>
    <t>1.1 Elektronizácia verejnej správy a rozvoj elektronických služieb na centrálnej úrovni
(NP - Elektronické služby katastra nehnuteľností - ZB GIS)</t>
  </si>
  <si>
    <t xml:space="preserve">1.1 Inovácie a technologické transfery; Podopatrenie 1.1.3. Podpora účasti slovenských výrobcov na veľtrhoch, výstavách, obchodných misiách </t>
  </si>
  <si>
    <t>3. 8. 2009</t>
  </si>
  <si>
    <t>25. 5. 2009</t>
  </si>
  <si>
    <t>24. 8. 2009</t>
  </si>
  <si>
    <t xml:space="preserve"> 3.1 Podpora podnikateľských aktivít v cestovnom ruchu</t>
  </si>
  <si>
    <t xml:space="preserve">2.1 Infraštruktúra sociálnych služieb, sociálnoprávnej ochrany a sociálnej kurately / 2.1a Intervencie do existujúcich zariadení prevažne pre dospelých klientov </t>
  </si>
  <si>
    <t>30. 9. 2009</t>
  </si>
  <si>
    <t xml:space="preserve">2.1 Infraštruktúra sociálnych služieb, sociálnoprávnej ochrany a sociálnej kurately / 2.1b Intervencie do existujúcich zariadení prevažne pre deti </t>
  </si>
  <si>
    <t>O
(PZ)</t>
  </si>
  <si>
    <t>19. 5. 2009</t>
  </si>
  <si>
    <t>19. 8. 2009</t>
  </si>
  <si>
    <t>1.1 Elektronizácia verejnej správy a rozvoj elektronických služieb na centrálnej úrovni
(NP - Elektronické služby zdravotníctva)</t>
  </si>
  <si>
    <t>28. 5. 2009</t>
  </si>
  <si>
    <t>31. 8. 2009</t>
  </si>
  <si>
    <t>Typ výzvy - O-časovo ohraničená,    P- priebežná, (PZ - priame zadanie)</t>
  </si>
  <si>
    <t>28. 4. 2009</t>
  </si>
  <si>
    <t>10. 8. 2009</t>
  </si>
  <si>
    <t>30. 3. 2009</t>
  </si>
  <si>
    <t>2.2 Podpora ďalšieho vzdelávania v zdravotníctve - 2.2.5 Rozvoj nových foriem ďalšieho vzdelávania v zdravotníctve</t>
  </si>
  <si>
    <t>29. 7. 2009</t>
  </si>
  <si>
    <t>31. 7. 2009</t>
  </si>
  <si>
    <t>29. 5. 2009</t>
  </si>
  <si>
    <t>2. 9. 2009</t>
  </si>
  <si>
    <t>2.2 Obnova a modernizácia zdravotníckej techniky</t>
  </si>
  <si>
    <t>16. 9. 2009</t>
  </si>
  <si>
    <t>17. 8. 2009</t>
  </si>
  <si>
    <t>1.2 Vysoké školy a výskum a vývoj ako motory rozvoja vedomostnej spoločnosti</t>
  </si>
  <si>
    <t>4.2 Zvyšovanie konkurencieschopnosti Bratislavského kraja prostredníctvom rozvoja vysološkolského a ďalšieho vzdelávania</t>
  </si>
  <si>
    <t>15. 5. 2009</t>
  </si>
  <si>
    <t>3.2 Minimalizácia nepriaznivých vplyvov zmeny klímy vrátane podpory obnoviteľných zdrojov energie</t>
  </si>
  <si>
    <t>2. 6. 2009</t>
  </si>
  <si>
    <r>
      <t>¹</t>
    </r>
    <r>
      <rPr>
        <sz val="6.75"/>
        <rFont val="Times New Roman"/>
        <family val="1"/>
      </rPr>
      <t xml:space="preserve"> zmena termínu</t>
    </r>
  </si>
  <si>
    <r>
      <t>30. 6. 2009</t>
    </r>
    <r>
      <rPr>
        <sz val="9"/>
        <rFont val="Arial"/>
        <family val="0"/>
      </rPr>
      <t>¹</t>
    </r>
  </si>
  <si>
    <t>1.2 Elektronizácia verejnej správy a rozvoj elektronických služieb na regionálnej a miestnej úrovni - elektronizácia VÚC</t>
  </si>
  <si>
    <t>4.1 Zlepšenie kvality služieb poskytovaných verejnou správou a neziskovými organizáciami
4.1.3 Podpora rozvoja ľudských zdrojov a zlepšenia kvality služieb poskytovaných neziskovými organizáciami</t>
  </si>
  <si>
    <t>15. 6. 2009</t>
  </si>
  <si>
    <t>1.2 Podpora tvorby a udržania pracovných miest prostredníctvom zvýšenia adaptibility pracovníkov, podnikov a podpory podnikania
1.2.4 Podpora tvorby nových pracovných miest vrátane podpory vytvárania nových pracovných miest v nových podnikoch a samozamestnania</t>
  </si>
  <si>
    <t>1.2 Podpora tvorby a udržania pracovných miest prostredníctvom zvýšenia adaptibility pracovníkov, podnikov a podpory podnikania
2. Podpora integrovaných projektov na úrovni regiónov SR</t>
  </si>
  <si>
    <t>30. 11. 2009</t>
  </si>
  <si>
    <t xml:space="preserve"> P</t>
  </si>
  <si>
    <t>SORO/
NADSME</t>
  </si>
  <si>
    <t>14. 9. 2009</t>
  </si>
  <si>
    <t>SORO/
NARMSP</t>
  </si>
  <si>
    <t xml:space="preserve">1.1 Inovácie a technologické transfery
1.1.1 Podpora zavádzania inovácií a technologických transferov </t>
  </si>
  <si>
    <t>18. 6. 2009</t>
  </si>
  <si>
    <t>1.1 Elektronizácia verejnej správy a rozvoj elektronických služieb na centrálnej úrovni
(NP - Elektronická identifikačná karta)</t>
  </si>
  <si>
    <t>29. 6. 2009</t>
  </si>
  <si>
    <t>19. 10. 2009</t>
  </si>
  <si>
    <t>1.1 Elektronizácia verejnej správy a rozvoj elektronických služieb na centrálnej úrovni
(NP - Elektronické služby národnej evidencie vozidiel)</t>
  </si>
  <si>
    <t>1.1 Elektronizácia verejnej správy a rozvoj elektronických služieb na centrálnej úrovni
(NP - Elektronické služby Štatistického úradu SR)</t>
  </si>
  <si>
    <t>30. 6. 2009</t>
  </si>
  <si>
    <t>3, 7, 2009</t>
  </si>
  <si>
    <t>3. 7.2009</t>
  </si>
  <si>
    <t xml:space="preserve">MVRR SR/SORO BSK </t>
  </si>
</sst>
</file>

<file path=xl/styles.xml><?xml version="1.0" encoding="utf-8"?>
<styleSheet xmlns="http://schemas.openxmlformats.org/spreadsheetml/2006/main">
  <numFmts count="27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Áno&quot;;&quot;Áno&quot;;&quot;Nie&quot;"/>
    <numFmt numFmtId="181" formatCode="&quot;Pravda&quot;;&quot;Pravda&quot;;&quot;Nepravda&quot;"/>
    <numFmt numFmtId="182" formatCode="&quot;Zapnuté&quot;;&quot;Zapnuté&quot;;&quot;Vypnuté&quot;"/>
  </numFmts>
  <fonts count="13">
    <font>
      <sz val="10"/>
      <name val="Arial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8"/>
      <name val="Arial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2"/>
    </font>
    <font>
      <sz val="8"/>
      <name val="Times New Roman"/>
      <family val="1"/>
    </font>
    <font>
      <sz val="6.75"/>
      <name val="Times New Roman"/>
      <family val="1"/>
    </font>
    <font>
      <sz val="9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</fills>
  <borders count="4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00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justify"/>
    </xf>
    <xf numFmtId="0" fontId="2" fillId="0" borderId="0" xfId="0" applyFont="1" applyBorder="1" applyAlignment="1">
      <alignment vertical="justify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/>
    </xf>
    <xf numFmtId="0" fontId="2" fillId="0" borderId="0" xfId="0" applyFont="1" applyFill="1" applyBorder="1" applyAlignment="1">
      <alignment vertical="justify"/>
    </xf>
    <xf numFmtId="0" fontId="2" fillId="0" borderId="2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49" fontId="2" fillId="0" borderId="0" xfId="0" applyNumberFormat="1" applyFont="1" applyBorder="1" applyAlignment="1">
      <alignment horizontal="center" vertical="top" wrapText="1"/>
    </xf>
    <xf numFmtId="0" fontId="5" fillId="3" borderId="1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top" wrapText="1"/>
    </xf>
    <xf numFmtId="49" fontId="2" fillId="0" borderId="7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3" fontId="2" fillId="4" borderId="11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49" fontId="2" fillId="4" borderId="11" xfId="0" applyNumberFormat="1" applyFont="1" applyFill="1" applyBorder="1" applyAlignment="1">
      <alignment horizontal="center" vertical="center" wrapText="1"/>
    </xf>
    <xf numFmtId="3" fontId="2" fillId="4" borderId="11" xfId="0" applyNumberFormat="1" applyFont="1" applyFill="1" applyBorder="1" applyAlignment="1">
      <alignment horizontal="center" vertical="center"/>
    </xf>
    <xf numFmtId="0" fontId="2" fillId="0" borderId="7" xfId="0" applyFont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5" borderId="0" xfId="0" applyFont="1" applyFill="1" applyBorder="1" applyAlignment="1">
      <alignment horizontal="left" vertical="center" wrapText="1"/>
    </xf>
    <xf numFmtId="169" fontId="2" fillId="5" borderId="0" xfId="0" applyNumberFormat="1" applyFont="1" applyFill="1" applyBorder="1" applyAlignment="1">
      <alignment horizontal="left" vertical="center" wrapText="1"/>
    </xf>
    <xf numFmtId="49" fontId="2" fillId="5" borderId="0" xfId="0" applyNumberFormat="1" applyFont="1" applyFill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0" fontId="2" fillId="4" borderId="14" xfId="0" applyFont="1" applyFill="1" applyBorder="1" applyAlignment="1">
      <alignment horizontal="center" vertical="center"/>
    </xf>
    <xf numFmtId="0" fontId="2" fillId="4" borderId="23" xfId="0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/>
    </xf>
    <xf numFmtId="0" fontId="2" fillId="4" borderId="24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justify"/>
    </xf>
    <xf numFmtId="0" fontId="2" fillId="6" borderId="25" xfId="0" applyFont="1" applyFill="1" applyBorder="1" applyAlignment="1">
      <alignment horizontal="center" vertical="justify"/>
    </xf>
    <xf numFmtId="0" fontId="2" fillId="3" borderId="26" xfId="0" applyFont="1" applyFill="1" applyBorder="1" applyAlignment="1">
      <alignment horizontal="center" vertical="justify"/>
    </xf>
    <xf numFmtId="0" fontId="2" fillId="4" borderId="8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5" borderId="0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2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4" borderId="22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5" borderId="0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4" borderId="27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top" wrapText="1"/>
    </xf>
    <xf numFmtId="49" fontId="2" fillId="0" borderId="19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justify" wrapText="1"/>
    </xf>
    <xf numFmtId="3" fontId="2" fillId="0" borderId="16" xfId="0" applyNumberFormat="1" applyFont="1" applyBorder="1" applyAlignment="1">
      <alignment horizontal="center" vertical="center"/>
    </xf>
    <xf numFmtId="3" fontId="2" fillId="0" borderId="9" xfId="0" applyNumberFormat="1" applyFont="1" applyBorder="1" applyAlignment="1">
      <alignment horizontal="center" vertical="center"/>
    </xf>
    <xf numFmtId="3" fontId="2" fillId="0" borderId="18" xfId="0" applyNumberFormat="1" applyFont="1" applyBorder="1" applyAlignment="1">
      <alignment horizontal="center" vertical="center"/>
    </xf>
    <xf numFmtId="3" fontId="2" fillId="0" borderId="8" xfId="0" applyNumberFormat="1" applyFont="1" applyBorder="1" applyAlignment="1">
      <alignment horizontal="center" vertical="center"/>
    </xf>
    <xf numFmtId="3" fontId="2" fillId="0" borderId="28" xfId="0" applyNumberFormat="1" applyFont="1" applyBorder="1" applyAlignment="1">
      <alignment horizontal="center" vertical="center"/>
    </xf>
    <xf numFmtId="3" fontId="2" fillId="0" borderId="29" xfId="0" applyNumberFormat="1" applyFont="1" applyBorder="1" applyAlignment="1">
      <alignment horizontal="center" vertical="center"/>
    </xf>
    <xf numFmtId="3" fontId="2" fillId="0" borderId="30" xfId="0" applyNumberFormat="1" applyFont="1" applyBorder="1" applyAlignment="1">
      <alignment horizontal="center" vertical="center"/>
    </xf>
    <xf numFmtId="3" fontId="2" fillId="4" borderId="1" xfId="0" applyNumberFormat="1" applyFont="1" applyFill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3" fontId="2" fillId="0" borderId="7" xfId="0" applyNumberFormat="1" applyFont="1" applyBorder="1" applyAlignment="1">
      <alignment horizontal="center" vertical="center"/>
    </xf>
    <xf numFmtId="3" fontId="2" fillId="0" borderId="9" xfId="0" applyNumberFormat="1" applyFont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center" vertical="justify"/>
    </xf>
    <xf numFmtId="0" fontId="2" fillId="4" borderId="16" xfId="0" applyFont="1" applyFill="1" applyBorder="1" applyAlignment="1">
      <alignment horizontal="center" vertical="center"/>
    </xf>
    <xf numFmtId="0" fontId="2" fillId="0" borderId="29" xfId="0" applyFont="1" applyBorder="1" applyAlignment="1">
      <alignment horizontal="left" vertical="center" wrapText="1"/>
    </xf>
    <xf numFmtId="0" fontId="2" fillId="4" borderId="31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left" vertical="center" wrapText="1"/>
    </xf>
    <xf numFmtId="0" fontId="2" fillId="0" borderId="32" xfId="0" applyFont="1" applyBorder="1" applyAlignment="1">
      <alignment horizontal="left" vertical="center" wrapText="1"/>
    </xf>
    <xf numFmtId="0" fontId="2" fillId="0" borderId="24" xfId="0" applyFont="1" applyFill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left" vertical="center" wrapText="1"/>
    </xf>
    <xf numFmtId="3" fontId="2" fillId="0" borderId="10" xfId="0" applyNumberFormat="1" applyFont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 wrapText="1"/>
    </xf>
    <xf numFmtId="0" fontId="2" fillId="4" borderId="33" xfId="0" applyFont="1" applyFill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left" vertical="center" wrapText="1"/>
    </xf>
    <xf numFmtId="49" fontId="2" fillId="0" borderId="7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left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0" fontId="2" fillId="4" borderId="19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top" wrapText="1"/>
    </xf>
    <xf numFmtId="4" fontId="2" fillId="0" borderId="16" xfId="0" applyNumberFormat="1" applyFont="1" applyBorder="1" applyAlignment="1">
      <alignment horizontal="center" vertical="center"/>
    </xf>
    <xf numFmtId="4" fontId="2" fillId="0" borderId="9" xfId="0" applyNumberFormat="1" applyFont="1" applyBorder="1" applyAlignment="1">
      <alignment horizontal="center" vertical="center"/>
    </xf>
    <xf numFmtId="4" fontId="2" fillId="0" borderId="8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/>
    </xf>
    <xf numFmtId="4" fontId="2" fillId="0" borderId="28" xfId="0" applyNumberFormat="1" applyFont="1" applyBorder="1" applyAlignment="1">
      <alignment horizontal="center" vertical="center"/>
    </xf>
    <xf numFmtId="4" fontId="2" fillId="0" borderId="29" xfId="0" applyNumberFormat="1" applyFont="1" applyBorder="1" applyAlignment="1">
      <alignment horizontal="center" vertical="center"/>
    </xf>
    <xf numFmtId="4" fontId="2" fillId="0" borderId="7" xfId="0" applyNumberFormat="1" applyFont="1" applyBorder="1" applyAlignment="1">
      <alignment horizontal="center" vertical="center"/>
    </xf>
    <xf numFmtId="4" fontId="2" fillId="0" borderId="9" xfId="0" applyNumberFormat="1" applyFont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center" vertical="center"/>
    </xf>
    <xf numFmtId="4" fontId="2" fillId="0" borderId="9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4" fontId="2" fillId="0" borderId="18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3" fontId="2" fillId="0" borderId="32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27" xfId="0" applyNumberFormat="1" applyFont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center" vertical="center" wrapText="1"/>
    </xf>
    <xf numFmtId="49" fontId="2" fillId="0" borderId="8" xfId="0" applyNumberFormat="1" applyFont="1" applyFill="1" applyBorder="1" applyAlignment="1">
      <alignment horizontal="center" vertical="center" wrapText="1"/>
    </xf>
    <xf numFmtId="3" fontId="2" fillId="0" borderId="8" xfId="0" applyNumberFormat="1" applyFont="1" applyFill="1" applyBorder="1" applyAlignment="1">
      <alignment horizontal="center" vertical="center"/>
    </xf>
    <xf numFmtId="4" fontId="2" fillId="0" borderId="8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4" fontId="1" fillId="4" borderId="11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left" vertical="center" wrapText="1"/>
    </xf>
    <xf numFmtId="4" fontId="1" fillId="4" borderId="1" xfId="0" applyNumberFormat="1" applyFont="1" applyFill="1" applyBorder="1" applyAlignment="1">
      <alignment horizontal="center" vertical="center" wrapText="1"/>
    </xf>
    <xf numFmtId="4" fontId="1" fillId="4" borderId="1" xfId="0" applyNumberFormat="1" applyFont="1" applyFill="1" applyBorder="1" applyAlignment="1">
      <alignment horizontal="center" vertical="center"/>
    </xf>
    <xf numFmtId="4" fontId="1" fillId="4" borderId="11" xfId="0" applyNumberFormat="1" applyFont="1" applyFill="1" applyBorder="1" applyAlignment="1">
      <alignment horizontal="center" vertical="center" wrapText="1"/>
    </xf>
    <xf numFmtId="4" fontId="2" fillId="0" borderId="36" xfId="0" applyNumberFormat="1" applyFont="1" applyBorder="1" applyAlignment="1">
      <alignment horizontal="center" vertical="center"/>
    </xf>
    <xf numFmtId="4" fontId="2" fillId="0" borderId="34" xfId="0" applyNumberFormat="1" applyFont="1" applyBorder="1" applyAlignment="1">
      <alignment horizontal="center" vertical="center"/>
    </xf>
    <xf numFmtId="4" fontId="2" fillId="0" borderId="37" xfId="0" applyNumberFormat="1" applyFont="1" applyBorder="1" applyAlignment="1">
      <alignment horizontal="center" vertical="center"/>
    </xf>
    <xf numFmtId="0" fontId="2" fillId="4" borderId="23" xfId="0" applyFont="1" applyFill="1" applyBorder="1" applyAlignment="1">
      <alignment horizontal="center" vertical="center" wrapText="1"/>
    </xf>
    <xf numFmtId="0" fontId="2" fillId="4" borderId="24" xfId="0" applyFont="1" applyFill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3" fontId="2" fillId="0" borderId="17" xfId="0" applyNumberFormat="1" applyFont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top" wrapText="1"/>
    </xf>
    <xf numFmtId="4" fontId="2" fillId="0" borderId="18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vertical="top" wrapText="1"/>
    </xf>
    <xf numFmtId="0" fontId="2" fillId="4" borderId="16" xfId="0" applyFont="1" applyFill="1" applyBorder="1" applyAlignment="1">
      <alignment horizontal="center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center" vertical="top" wrapText="1"/>
    </xf>
    <xf numFmtId="49" fontId="2" fillId="0" borderId="16" xfId="0" applyNumberFormat="1" applyFont="1" applyFill="1" applyBorder="1" applyAlignment="1">
      <alignment horizontal="center" vertical="center" wrapText="1"/>
    </xf>
    <xf numFmtId="3" fontId="2" fillId="0" borderId="16" xfId="0" applyNumberFormat="1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center" vertical="center" wrapText="1"/>
    </xf>
    <xf numFmtId="3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top" wrapText="1"/>
    </xf>
    <xf numFmtId="4" fontId="2" fillId="0" borderId="9" xfId="0" applyNumberFormat="1" applyFont="1" applyFill="1" applyBorder="1" applyAlignment="1">
      <alignment horizontal="center" vertical="center" wrapText="1"/>
    </xf>
    <xf numFmtId="3" fontId="6" fillId="3" borderId="1" xfId="0" applyNumberFormat="1" applyFont="1" applyFill="1" applyBorder="1" applyAlignment="1">
      <alignment horizontal="center" vertical="top" wrapText="1"/>
    </xf>
    <xf numFmtId="0" fontId="2" fillId="4" borderId="29" xfId="0" applyFont="1" applyFill="1" applyBorder="1" applyAlignment="1">
      <alignment horizontal="center" vertical="center" wrapText="1"/>
    </xf>
    <xf numFmtId="0" fontId="2" fillId="4" borderId="38" xfId="0" applyFont="1" applyFill="1" applyBorder="1" applyAlignment="1">
      <alignment horizontal="center" vertical="center" wrapText="1"/>
    </xf>
    <xf numFmtId="4" fontId="2" fillId="0" borderId="17" xfId="0" applyNumberFormat="1" applyFont="1" applyBorder="1" applyAlignment="1">
      <alignment horizontal="center" vertical="center"/>
    </xf>
    <xf numFmtId="0" fontId="2" fillId="4" borderId="18" xfId="0" applyFont="1" applyFill="1" applyBorder="1" applyAlignment="1">
      <alignment horizontal="center" vertical="center"/>
    </xf>
    <xf numFmtId="0" fontId="2" fillId="4" borderId="18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14" fontId="2" fillId="0" borderId="9" xfId="0" applyNumberFormat="1" applyFont="1" applyBorder="1" applyAlignment="1">
      <alignment horizontal="center" vertical="center"/>
    </xf>
    <xf numFmtId="4" fontId="2" fillId="0" borderId="7" xfId="0" applyNumberFormat="1" applyFont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3" fontId="2" fillId="0" borderId="8" xfId="0" applyNumberFormat="1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vertical="center" wrapText="1"/>
    </xf>
    <xf numFmtId="0" fontId="2" fillId="0" borderId="8" xfId="0" applyNumberFormat="1" applyFont="1" applyFill="1" applyBorder="1" applyAlignment="1">
      <alignment horizontal="left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top" wrapText="1"/>
    </xf>
    <xf numFmtId="4" fontId="2" fillId="0" borderId="11" xfId="0" applyNumberFormat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top" wrapText="1"/>
    </xf>
    <xf numFmtId="4" fontId="1" fillId="0" borderId="0" xfId="0" applyNumberFormat="1" applyFont="1" applyFill="1" applyBorder="1" applyAlignment="1">
      <alignment horizontal="center" vertical="center" wrapText="1"/>
    </xf>
    <xf numFmtId="49" fontId="2" fillId="0" borderId="31" xfId="0" applyNumberFormat="1" applyFont="1" applyFill="1" applyBorder="1" applyAlignment="1">
      <alignment horizontal="center" vertical="center" wrapText="1"/>
    </xf>
    <xf numFmtId="49" fontId="2" fillId="0" borderId="23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3" fontId="2" fillId="0" borderId="28" xfId="0" applyNumberFormat="1" applyFont="1" applyFill="1" applyBorder="1" applyAlignment="1">
      <alignment horizontal="center" vertical="center"/>
    </xf>
    <xf numFmtId="3" fontId="2" fillId="0" borderId="29" xfId="0" applyNumberFormat="1" applyFont="1" applyFill="1" applyBorder="1" applyAlignment="1">
      <alignment horizontal="center" vertical="center"/>
    </xf>
    <xf numFmtId="3" fontId="2" fillId="0" borderId="34" xfId="0" applyNumberFormat="1" applyFont="1" applyFill="1" applyBorder="1" applyAlignment="1">
      <alignment horizontal="center" vertical="center"/>
    </xf>
    <xf numFmtId="3" fontId="2" fillId="0" borderId="30" xfId="0" applyNumberFormat="1" applyFont="1" applyFill="1" applyBorder="1" applyAlignment="1">
      <alignment horizontal="center" vertical="center"/>
    </xf>
    <xf numFmtId="3" fontId="2" fillId="4" borderId="39" xfId="0" applyNumberFormat="1" applyFont="1" applyFill="1" applyBorder="1" applyAlignment="1">
      <alignment horizontal="center" vertical="center" wrapText="1"/>
    </xf>
    <xf numFmtId="49" fontId="2" fillId="0" borderId="7" xfId="0" applyNumberFormat="1" applyFont="1" applyFill="1" applyBorder="1" applyAlignment="1">
      <alignment horizontal="center" vertical="center" wrapText="1"/>
    </xf>
    <xf numFmtId="49" fontId="2" fillId="0" borderId="29" xfId="0" applyNumberFormat="1" applyFont="1" applyBorder="1" applyAlignment="1">
      <alignment horizontal="center" vertical="center" wrapText="1"/>
    </xf>
    <xf numFmtId="0" fontId="2" fillId="4" borderId="19" xfId="0" applyFont="1" applyFill="1" applyBorder="1" applyAlignment="1">
      <alignment horizontal="center" vertical="center" wrapText="1"/>
    </xf>
    <xf numFmtId="0" fontId="2" fillId="0" borderId="24" xfId="0" applyFont="1" applyBorder="1" applyAlignment="1">
      <alignment horizontal="left" vertical="center" wrapText="1"/>
    </xf>
    <xf numFmtId="4" fontId="2" fillId="0" borderId="10" xfId="0" applyNumberFormat="1" applyFont="1" applyBorder="1" applyAlignment="1">
      <alignment horizontal="center" vertical="center"/>
    </xf>
    <xf numFmtId="0" fontId="2" fillId="0" borderId="35" xfId="0" applyFont="1" applyFill="1" applyBorder="1" applyAlignment="1">
      <alignment horizontal="left" vertical="top" wrapText="1"/>
    </xf>
    <xf numFmtId="0" fontId="2" fillId="0" borderId="12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center" vertical="center" wrapText="1"/>
    </xf>
    <xf numFmtId="49" fontId="2" fillId="0" borderId="23" xfId="0" applyNumberFormat="1" applyFont="1" applyBorder="1" applyAlignment="1">
      <alignment horizontal="center" vertical="center" wrapText="1"/>
    </xf>
    <xf numFmtId="3" fontId="2" fillId="0" borderId="34" xfId="0" applyNumberFormat="1" applyFont="1" applyBorder="1" applyAlignment="1">
      <alignment horizontal="center" vertical="center"/>
    </xf>
    <xf numFmtId="49" fontId="2" fillId="0" borderId="19" xfId="0" applyNumberFormat="1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center" vertical="center" wrapText="1"/>
    </xf>
    <xf numFmtId="3" fontId="2" fillId="0" borderId="36" xfId="0" applyNumberFormat="1" applyFont="1" applyBorder="1" applyAlignment="1">
      <alignment horizontal="center" vertical="center"/>
    </xf>
    <xf numFmtId="0" fontId="2" fillId="0" borderId="29" xfId="0" applyFont="1" applyBorder="1" applyAlignment="1">
      <alignment wrapText="1"/>
    </xf>
    <xf numFmtId="49" fontId="2" fillId="0" borderId="13" xfId="0" applyNumberFormat="1" applyFont="1" applyBorder="1" applyAlignment="1">
      <alignment horizontal="center" vertical="center" wrapText="1"/>
    </xf>
    <xf numFmtId="3" fontId="2" fillId="0" borderId="40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 wrapText="1"/>
    </xf>
    <xf numFmtId="49" fontId="2" fillId="0" borderId="28" xfId="0" applyNumberFormat="1" applyFont="1" applyBorder="1" applyAlignment="1">
      <alignment horizontal="center" vertical="center" wrapText="1"/>
    </xf>
    <xf numFmtId="3" fontId="2" fillId="0" borderId="9" xfId="0" applyNumberFormat="1" applyFont="1" applyFill="1" applyBorder="1" applyAlignment="1">
      <alignment horizontal="center" vertical="center"/>
    </xf>
    <xf numFmtId="3" fontId="2" fillId="0" borderId="36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left" vertical="center" wrapText="1"/>
    </xf>
    <xf numFmtId="49" fontId="2" fillId="0" borderId="8" xfId="0" applyNumberFormat="1" applyFont="1" applyBorder="1" applyAlignment="1">
      <alignment horizontal="left" vertical="center" wrapText="1"/>
    </xf>
    <xf numFmtId="49" fontId="2" fillId="0" borderId="36" xfId="0" applyNumberFormat="1" applyFont="1" applyFill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3" fontId="2" fillId="0" borderId="18" xfId="0" applyNumberFormat="1" applyFont="1" applyBorder="1" applyAlignment="1">
      <alignment horizontal="center" vertical="center" wrapText="1"/>
    </xf>
    <xf numFmtId="49" fontId="2" fillId="0" borderId="29" xfId="0" applyNumberFormat="1" applyFont="1" applyFill="1" applyBorder="1" applyAlignment="1">
      <alignment horizontal="center" vertical="center" wrapText="1"/>
    </xf>
    <xf numFmtId="49" fontId="2" fillId="0" borderId="37" xfId="0" applyNumberFormat="1" applyFont="1" applyFill="1" applyBorder="1" applyAlignment="1">
      <alignment horizontal="center" vertical="center" wrapText="1"/>
    </xf>
    <xf numFmtId="49" fontId="2" fillId="0" borderId="24" xfId="0" applyNumberFormat="1" applyFont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49" fontId="2" fillId="4" borderId="33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 wrapText="1"/>
    </xf>
    <xf numFmtId="0" fontId="2" fillId="4" borderId="17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35" xfId="0" applyFont="1" applyBorder="1" applyAlignment="1">
      <alignment vertical="top" wrapText="1"/>
    </xf>
    <xf numFmtId="0" fontId="2" fillId="0" borderId="41" xfId="0" applyFont="1" applyBorder="1" applyAlignment="1">
      <alignment horizontal="left" vertical="center" wrapText="1"/>
    </xf>
    <xf numFmtId="0" fontId="2" fillId="4" borderId="37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3" fontId="2" fillId="0" borderId="19" xfId="0" applyNumberFormat="1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/>
    </xf>
    <xf numFmtId="0" fontId="2" fillId="0" borderId="42" xfId="0" applyFont="1" applyBorder="1" applyAlignment="1">
      <alignment horizontal="left" vertical="center" wrapText="1"/>
    </xf>
    <xf numFmtId="49" fontId="2" fillId="0" borderId="42" xfId="0" applyNumberFormat="1" applyFont="1" applyBorder="1" applyAlignment="1">
      <alignment horizontal="center" vertical="center" wrapText="1"/>
    </xf>
    <xf numFmtId="3" fontId="2" fillId="0" borderId="4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3" fontId="2" fillId="0" borderId="18" xfId="0" applyNumberFormat="1" applyFont="1" applyFill="1" applyBorder="1" applyAlignment="1">
      <alignment horizontal="center" vertical="center" wrapText="1"/>
    </xf>
    <xf numFmtId="4" fontId="2" fillId="0" borderId="18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49" fontId="2" fillId="0" borderId="41" xfId="0" applyNumberFormat="1" applyFont="1" applyFill="1" applyBorder="1" applyAlignment="1">
      <alignment horizontal="center" vertical="center" wrapText="1"/>
    </xf>
    <xf numFmtId="3" fontId="2" fillId="0" borderId="38" xfId="0" applyNumberFormat="1" applyFont="1" applyBorder="1" applyAlignment="1">
      <alignment horizontal="center" vertical="center"/>
    </xf>
    <xf numFmtId="0" fontId="2" fillId="4" borderId="33" xfId="0" applyFont="1" applyFill="1" applyBorder="1" applyAlignment="1">
      <alignment horizontal="center" vertical="center"/>
    </xf>
    <xf numFmtId="49" fontId="2" fillId="4" borderId="1" xfId="0" applyNumberFormat="1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7" xfId="0" applyFont="1" applyFill="1" applyBorder="1" applyAlignment="1">
      <alignment horizontal="center" vertical="top" wrapText="1"/>
    </xf>
    <xf numFmtId="3" fontId="2" fillId="0" borderId="17" xfId="0" applyNumberFormat="1" applyFont="1" applyFill="1" applyBorder="1" applyAlignment="1">
      <alignment horizontal="center" vertical="center"/>
    </xf>
    <xf numFmtId="4" fontId="2" fillId="0" borderId="17" xfId="0" applyNumberFormat="1" applyFont="1" applyFill="1" applyBorder="1" applyAlignment="1">
      <alignment horizontal="center" vertical="center"/>
    </xf>
    <xf numFmtId="0" fontId="2" fillId="4" borderId="33" xfId="0" applyFont="1" applyFill="1" applyBorder="1" applyAlignment="1">
      <alignment horizontal="center" vertical="center" wrapText="1"/>
    </xf>
    <xf numFmtId="0" fontId="2" fillId="4" borderId="39" xfId="0" applyFont="1" applyFill="1" applyBorder="1" applyAlignment="1">
      <alignment horizontal="center" vertical="center" wrapText="1"/>
    </xf>
    <xf numFmtId="0" fontId="2" fillId="4" borderId="27" xfId="0" applyFont="1" applyFill="1" applyBorder="1" applyAlignment="1">
      <alignment horizontal="center" vertical="center" wrapText="1"/>
    </xf>
    <xf numFmtId="0" fontId="2" fillId="4" borderId="3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top" wrapText="1"/>
    </xf>
    <xf numFmtId="4" fontId="6" fillId="3" borderId="33" xfId="0" applyNumberFormat="1" applyFont="1" applyFill="1" applyBorder="1" applyAlignment="1">
      <alignment horizontal="center" vertical="top" wrapText="1"/>
    </xf>
    <xf numFmtId="4" fontId="6" fillId="3" borderId="4" xfId="0" applyNumberFormat="1" applyFont="1" applyFill="1" applyBorder="1" applyAlignment="1">
      <alignment horizontal="center" vertical="top" wrapText="1"/>
    </xf>
    <xf numFmtId="4" fontId="6" fillId="3" borderId="39" xfId="0" applyNumberFormat="1" applyFont="1" applyFill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0" fontId="1" fillId="0" borderId="21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Alignment="1">
      <alignment horizontal="left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1"/>
  <sheetViews>
    <sheetView showGridLines="0" tabSelected="1" zoomScale="75" zoomScaleNormal="75" zoomScaleSheetLayoutView="75" workbookViewId="0" topLeftCell="A1">
      <selection activeCell="D63" sqref="D63"/>
    </sheetView>
  </sheetViews>
  <sheetFormatPr defaultColWidth="9.140625" defaultRowHeight="12.75"/>
  <cols>
    <col min="1" max="1" width="7.57421875" style="13" customWidth="1"/>
    <col min="2" max="2" width="8.140625" style="13" customWidth="1"/>
    <col min="3" max="3" width="8.8515625" style="13" customWidth="1"/>
    <col min="4" max="4" width="13.140625" style="13" customWidth="1"/>
    <col min="5" max="5" width="55.8515625" style="12" customWidth="1"/>
    <col min="6" max="6" width="5.7109375" style="13" customWidth="1"/>
    <col min="7" max="8" width="17.28125" style="13" customWidth="1"/>
    <col min="9" max="9" width="18.28125" style="13" customWidth="1"/>
    <col min="10" max="10" width="27.57421875" style="13" customWidth="1"/>
    <col min="11" max="11" width="11.421875" style="12" bestFit="1" customWidth="1"/>
    <col min="12" max="16384" width="9.140625" style="12" customWidth="1"/>
  </cols>
  <sheetData>
    <row r="1" spans="1:10" s="2" customFormat="1" ht="37.5" customHeight="1" thickBot="1">
      <c r="A1" s="1" t="s">
        <v>42</v>
      </c>
      <c r="B1" s="15" t="s">
        <v>0</v>
      </c>
      <c r="C1" s="14" t="s">
        <v>1</v>
      </c>
      <c r="D1" s="14" t="s">
        <v>34</v>
      </c>
      <c r="E1" s="15" t="s">
        <v>2</v>
      </c>
      <c r="F1" s="14" t="s">
        <v>33</v>
      </c>
      <c r="G1" s="16" t="s">
        <v>58</v>
      </c>
      <c r="H1" s="16" t="s">
        <v>126</v>
      </c>
      <c r="I1" s="16" t="s">
        <v>208</v>
      </c>
      <c r="J1" s="16" t="s">
        <v>209</v>
      </c>
    </row>
    <row r="2" spans="1:10" s="3" customFormat="1" ht="24">
      <c r="A2" s="70">
        <v>2610003</v>
      </c>
      <c r="B2" s="90" t="s">
        <v>3</v>
      </c>
      <c r="C2" s="32" t="s">
        <v>29</v>
      </c>
      <c r="D2" s="171" t="s">
        <v>3</v>
      </c>
      <c r="E2" s="54" t="s">
        <v>172</v>
      </c>
      <c r="F2" s="191" t="s">
        <v>210</v>
      </c>
      <c r="G2" s="23" t="s">
        <v>49</v>
      </c>
      <c r="H2" s="47" t="s">
        <v>147</v>
      </c>
      <c r="I2" s="109">
        <v>500000000</v>
      </c>
      <c r="J2" s="150">
        <v>16596959.44</v>
      </c>
    </row>
    <row r="3" spans="1:10" s="3" customFormat="1" ht="12">
      <c r="A3" s="72">
        <v>2610003</v>
      </c>
      <c r="B3" s="139" t="s">
        <v>3</v>
      </c>
      <c r="C3" s="34" t="s">
        <v>29</v>
      </c>
      <c r="D3" s="29" t="s">
        <v>119</v>
      </c>
      <c r="E3" s="57" t="s">
        <v>4</v>
      </c>
      <c r="F3" s="31" t="s">
        <v>36</v>
      </c>
      <c r="G3" s="25" t="s">
        <v>46</v>
      </c>
      <c r="H3" s="25" t="s">
        <v>152</v>
      </c>
      <c r="I3" s="110">
        <v>300000000</v>
      </c>
      <c r="J3" s="151">
        <v>9958175.67</v>
      </c>
    </row>
    <row r="4" spans="1:10" s="3" customFormat="1" ht="12">
      <c r="A4" s="72">
        <v>2610003</v>
      </c>
      <c r="B4" s="139" t="s">
        <v>3</v>
      </c>
      <c r="C4" s="33" t="s">
        <v>29</v>
      </c>
      <c r="D4" s="34" t="s">
        <v>119</v>
      </c>
      <c r="E4" s="56" t="s">
        <v>47</v>
      </c>
      <c r="F4" s="44" t="s">
        <v>36</v>
      </c>
      <c r="G4" s="24" t="s">
        <v>46</v>
      </c>
      <c r="H4" s="25" t="s">
        <v>152</v>
      </c>
      <c r="I4" s="111">
        <v>35000000</v>
      </c>
      <c r="J4" s="178">
        <v>1161787.16</v>
      </c>
    </row>
    <row r="5" spans="1:10" s="3" customFormat="1" ht="36">
      <c r="A5" s="72">
        <v>2610003</v>
      </c>
      <c r="B5" s="139" t="s">
        <v>3</v>
      </c>
      <c r="C5" s="34" t="s">
        <v>29</v>
      </c>
      <c r="D5" s="29" t="s">
        <v>3</v>
      </c>
      <c r="E5" s="57" t="s">
        <v>173</v>
      </c>
      <c r="F5" s="196" t="s">
        <v>210</v>
      </c>
      <c r="G5" s="25" t="s">
        <v>52</v>
      </c>
      <c r="H5" s="25" t="s">
        <v>153</v>
      </c>
      <c r="I5" s="110">
        <v>250000000</v>
      </c>
      <c r="J5" s="151">
        <v>8298479.72</v>
      </c>
    </row>
    <row r="6" spans="1:10" s="3" customFormat="1" ht="12">
      <c r="A6" s="71">
        <v>2610003</v>
      </c>
      <c r="B6" s="181" t="s">
        <v>3</v>
      </c>
      <c r="C6" s="33" t="s">
        <v>29</v>
      </c>
      <c r="D6" s="33" t="s">
        <v>119</v>
      </c>
      <c r="E6" s="56" t="s">
        <v>4</v>
      </c>
      <c r="F6" s="30" t="s">
        <v>36</v>
      </c>
      <c r="G6" s="24" t="s">
        <v>51</v>
      </c>
      <c r="H6" s="24" t="s">
        <v>74</v>
      </c>
      <c r="I6" s="112">
        <v>400000000</v>
      </c>
      <c r="J6" s="179">
        <v>13277567.55</v>
      </c>
    </row>
    <row r="7" spans="1:10" s="3" customFormat="1" ht="12">
      <c r="A7" s="72">
        <v>2610003</v>
      </c>
      <c r="B7" s="139" t="s">
        <v>3</v>
      </c>
      <c r="C7" s="33" t="s">
        <v>29</v>
      </c>
      <c r="D7" s="28" t="s">
        <v>119</v>
      </c>
      <c r="E7" s="58" t="s">
        <v>47</v>
      </c>
      <c r="F7" s="30" t="s">
        <v>36</v>
      </c>
      <c r="G7" s="24" t="s">
        <v>51</v>
      </c>
      <c r="H7" s="24" t="s">
        <v>74</v>
      </c>
      <c r="I7" s="110">
        <v>30000000</v>
      </c>
      <c r="J7" s="151">
        <v>995817.57</v>
      </c>
    </row>
    <row r="8" spans="1:10" s="3" customFormat="1" ht="12">
      <c r="A8" s="72">
        <v>2610003</v>
      </c>
      <c r="B8" s="139" t="s">
        <v>3</v>
      </c>
      <c r="C8" s="34" t="s">
        <v>29</v>
      </c>
      <c r="D8" s="29" t="s">
        <v>120</v>
      </c>
      <c r="E8" s="51" t="s">
        <v>5</v>
      </c>
      <c r="F8" s="170" t="s">
        <v>36</v>
      </c>
      <c r="G8" s="26" t="s">
        <v>59</v>
      </c>
      <c r="H8" s="43" t="s">
        <v>155</v>
      </c>
      <c r="I8" s="111">
        <v>14000000</v>
      </c>
      <c r="J8" s="178">
        <v>464714.87</v>
      </c>
    </row>
    <row r="9" spans="1:10" s="3" customFormat="1" ht="29.25" customHeight="1">
      <c r="A9" s="72">
        <v>2610003</v>
      </c>
      <c r="B9" s="139" t="s">
        <v>3</v>
      </c>
      <c r="C9" s="34" t="s">
        <v>29</v>
      </c>
      <c r="D9" s="29" t="s">
        <v>3</v>
      </c>
      <c r="E9" s="57" t="s">
        <v>172</v>
      </c>
      <c r="F9" s="196" t="s">
        <v>210</v>
      </c>
      <c r="G9" s="25" t="s">
        <v>61</v>
      </c>
      <c r="H9" s="25" t="s">
        <v>85</v>
      </c>
      <c r="I9" s="110">
        <v>400000000</v>
      </c>
      <c r="J9" s="151">
        <v>13277567.55</v>
      </c>
    </row>
    <row r="10" spans="1:10" s="3" customFormat="1" ht="24">
      <c r="A10" s="72">
        <v>2610003</v>
      </c>
      <c r="B10" s="181" t="s">
        <v>3</v>
      </c>
      <c r="C10" s="33" t="s">
        <v>29</v>
      </c>
      <c r="D10" s="33" t="s">
        <v>3</v>
      </c>
      <c r="E10" s="56" t="s">
        <v>48</v>
      </c>
      <c r="F10" s="216" t="s">
        <v>210</v>
      </c>
      <c r="G10" s="24" t="s">
        <v>61</v>
      </c>
      <c r="H10" s="24" t="s">
        <v>85</v>
      </c>
      <c r="I10" s="112">
        <v>1000000000</v>
      </c>
      <c r="J10" s="179">
        <v>33193918.88</v>
      </c>
    </row>
    <row r="11" spans="1:10" s="3" customFormat="1" ht="24">
      <c r="A11" s="73">
        <v>2610003</v>
      </c>
      <c r="B11" s="182" t="s">
        <v>3</v>
      </c>
      <c r="C11" s="49" t="s">
        <v>29</v>
      </c>
      <c r="D11" s="45" t="s">
        <v>3</v>
      </c>
      <c r="E11" s="51" t="s">
        <v>172</v>
      </c>
      <c r="F11" s="196" t="s">
        <v>210</v>
      </c>
      <c r="G11" s="43" t="s">
        <v>121</v>
      </c>
      <c r="H11" s="43" t="s">
        <v>165</v>
      </c>
      <c r="I11" s="111">
        <v>320000000</v>
      </c>
      <c r="J11" s="178">
        <v>10622054.04</v>
      </c>
    </row>
    <row r="12" spans="1:10" s="3" customFormat="1" ht="24">
      <c r="A12" s="73">
        <v>2610003</v>
      </c>
      <c r="B12" s="182" t="s">
        <v>3</v>
      </c>
      <c r="C12" s="49" t="s">
        <v>29</v>
      </c>
      <c r="D12" s="49" t="s">
        <v>3</v>
      </c>
      <c r="E12" s="51" t="s">
        <v>172</v>
      </c>
      <c r="F12" s="216" t="s">
        <v>210</v>
      </c>
      <c r="G12" s="26" t="s">
        <v>93</v>
      </c>
      <c r="H12" s="26" t="s">
        <v>164</v>
      </c>
      <c r="I12" s="132">
        <v>330000000</v>
      </c>
      <c r="J12" s="180">
        <v>10953993.23</v>
      </c>
    </row>
    <row r="13" spans="1:10" s="3" customFormat="1" ht="12">
      <c r="A13" s="80">
        <v>2610003</v>
      </c>
      <c r="B13" s="139" t="s">
        <v>3</v>
      </c>
      <c r="C13" s="34" t="s">
        <v>29</v>
      </c>
      <c r="D13" s="49" t="s">
        <v>38</v>
      </c>
      <c r="E13" s="51" t="s">
        <v>5</v>
      </c>
      <c r="F13" s="170" t="s">
        <v>36</v>
      </c>
      <c r="G13" s="26" t="s">
        <v>115</v>
      </c>
      <c r="H13" s="25" t="s">
        <v>148</v>
      </c>
      <c r="I13" s="110">
        <v>50000000</v>
      </c>
      <c r="J13" s="151">
        <v>1659695.94</v>
      </c>
    </row>
    <row r="14" spans="1:10" s="3" customFormat="1" ht="12">
      <c r="A14" s="80">
        <v>2610003</v>
      </c>
      <c r="B14" s="139" t="s">
        <v>3</v>
      </c>
      <c r="C14" s="34" t="s">
        <v>29</v>
      </c>
      <c r="D14" s="29" t="s">
        <v>119</v>
      </c>
      <c r="E14" s="57" t="s">
        <v>47</v>
      </c>
      <c r="F14" s="31" t="s">
        <v>36</v>
      </c>
      <c r="G14" s="25" t="s">
        <v>160</v>
      </c>
      <c r="H14" s="25" t="s">
        <v>161</v>
      </c>
      <c r="I14" s="110">
        <v>20000000</v>
      </c>
      <c r="J14" s="151">
        <v>663878.38</v>
      </c>
    </row>
    <row r="15" spans="1:10" s="3" customFormat="1" ht="12">
      <c r="A15" s="80">
        <v>2610003</v>
      </c>
      <c r="B15" s="139" t="s">
        <v>3</v>
      </c>
      <c r="C15" s="34" t="s">
        <v>29</v>
      </c>
      <c r="D15" s="29" t="s">
        <v>119</v>
      </c>
      <c r="E15" s="57" t="s">
        <v>47</v>
      </c>
      <c r="F15" s="31" t="s">
        <v>36</v>
      </c>
      <c r="G15" s="25" t="s">
        <v>160</v>
      </c>
      <c r="H15" s="25" t="s">
        <v>161</v>
      </c>
      <c r="I15" s="110">
        <v>20000000</v>
      </c>
      <c r="J15" s="151">
        <v>663878.38</v>
      </c>
    </row>
    <row r="16" spans="1:10" s="3" customFormat="1" ht="12">
      <c r="A16" s="142">
        <v>2610003</v>
      </c>
      <c r="B16" s="182" t="s">
        <v>3</v>
      </c>
      <c r="C16" s="49" t="s">
        <v>29</v>
      </c>
      <c r="D16" s="172" t="s">
        <v>119</v>
      </c>
      <c r="E16" s="51" t="s">
        <v>4</v>
      </c>
      <c r="F16" s="170" t="s">
        <v>36</v>
      </c>
      <c r="G16" s="26" t="s">
        <v>160</v>
      </c>
      <c r="H16" s="26" t="s">
        <v>161</v>
      </c>
      <c r="I16" s="132">
        <v>300000000</v>
      </c>
      <c r="J16" s="180">
        <v>9958175.66</v>
      </c>
    </row>
    <row r="17" spans="1:10" s="3" customFormat="1" ht="12">
      <c r="A17" s="80">
        <v>2610003</v>
      </c>
      <c r="B17" s="139" t="s">
        <v>3</v>
      </c>
      <c r="C17" s="34" t="s">
        <v>29</v>
      </c>
      <c r="D17" s="29" t="s">
        <v>119</v>
      </c>
      <c r="E17" s="57" t="s">
        <v>4</v>
      </c>
      <c r="F17" s="170" t="s">
        <v>36</v>
      </c>
      <c r="G17" s="25" t="s">
        <v>160</v>
      </c>
      <c r="H17" s="25" t="s">
        <v>161</v>
      </c>
      <c r="I17" s="110">
        <v>400000000</v>
      </c>
      <c r="J17" s="151">
        <v>13277567.55</v>
      </c>
    </row>
    <row r="18" spans="1:10" s="3" customFormat="1" ht="25.5" customHeight="1">
      <c r="A18" s="80">
        <v>2610003</v>
      </c>
      <c r="B18" s="139" t="s">
        <v>3</v>
      </c>
      <c r="C18" s="49" t="s">
        <v>29</v>
      </c>
      <c r="D18" s="45" t="s">
        <v>3</v>
      </c>
      <c r="E18" s="58" t="s">
        <v>172</v>
      </c>
      <c r="F18" s="196" t="s">
        <v>210</v>
      </c>
      <c r="G18" s="43" t="s">
        <v>162</v>
      </c>
      <c r="H18" s="43" t="s">
        <v>163</v>
      </c>
      <c r="I18" s="111">
        <v>590000000</v>
      </c>
      <c r="J18" s="178">
        <v>19584412.14</v>
      </c>
    </row>
    <row r="19" spans="1:10" s="3" customFormat="1" ht="12">
      <c r="A19" s="73">
        <v>2610003</v>
      </c>
      <c r="B19" s="87" t="s">
        <v>3</v>
      </c>
      <c r="C19" s="49" t="s">
        <v>29</v>
      </c>
      <c r="D19" s="49" t="s">
        <v>38</v>
      </c>
      <c r="E19" s="51" t="s">
        <v>5</v>
      </c>
      <c r="F19" s="170" t="s">
        <v>36</v>
      </c>
      <c r="G19" s="26" t="s">
        <v>180</v>
      </c>
      <c r="H19" s="26" t="s">
        <v>133</v>
      </c>
      <c r="I19" s="132">
        <v>315000000</v>
      </c>
      <c r="J19" s="180">
        <v>10456084.45</v>
      </c>
    </row>
    <row r="20" spans="1:10" s="3" customFormat="1" ht="24">
      <c r="A20" s="80">
        <v>2610003</v>
      </c>
      <c r="B20" s="139" t="s">
        <v>3</v>
      </c>
      <c r="C20" s="34" t="s">
        <v>29</v>
      </c>
      <c r="D20" s="29" t="s">
        <v>119</v>
      </c>
      <c r="E20" s="57" t="s">
        <v>215</v>
      </c>
      <c r="F20" s="31" t="s">
        <v>36</v>
      </c>
      <c r="G20" s="25" t="s">
        <v>213</v>
      </c>
      <c r="H20" s="25" t="s">
        <v>216</v>
      </c>
      <c r="I20" s="110">
        <v>391638000</v>
      </c>
      <c r="J20" s="151">
        <v>13000000</v>
      </c>
    </row>
    <row r="21" spans="1:10" s="3" customFormat="1" ht="24">
      <c r="A21" s="80">
        <v>2610003</v>
      </c>
      <c r="B21" s="139" t="s">
        <v>3</v>
      </c>
      <c r="C21" s="34" t="s">
        <v>29</v>
      </c>
      <c r="D21" s="29" t="s">
        <v>119</v>
      </c>
      <c r="E21" s="57" t="s">
        <v>218</v>
      </c>
      <c r="F21" s="31" t="s">
        <v>224</v>
      </c>
      <c r="G21" s="25" t="s">
        <v>219</v>
      </c>
      <c r="H21" s="25" t="s">
        <v>220</v>
      </c>
      <c r="I21" s="110">
        <v>0</v>
      </c>
      <c r="J21" s="151">
        <v>0</v>
      </c>
    </row>
    <row r="22" spans="1:10" s="3" customFormat="1" ht="24">
      <c r="A22" s="202">
        <v>2610003</v>
      </c>
      <c r="B22" s="230" t="s">
        <v>3</v>
      </c>
      <c r="C22" s="45" t="s">
        <v>29</v>
      </c>
      <c r="D22" s="93" t="s">
        <v>119</v>
      </c>
      <c r="E22" s="58" t="s">
        <v>218</v>
      </c>
      <c r="F22" s="44" t="s">
        <v>36</v>
      </c>
      <c r="G22" s="43" t="s">
        <v>221</v>
      </c>
      <c r="H22" s="43" t="s">
        <v>222</v>
      </c>
      <c r="I22" s="111">
        <v>241008000</v>
      </c>
      <c r="J22" s="178">
        <v>8000000</v>
      </c>
    </row>
    <row r="23" spans="1:10" s="3" customFormat="1" ht="24">
      <c r="A23" s="81">
        <v>2610003</v>
      </c>
      <c r="B23" s="182" t="s">
        <v>3</v>
      </c>
      <c r="C23" s="49" t="s">
        <v>29</v>
      </c>
      <c r="D23" s="172" t="s">
        <v>3</v>
      </c>
      <c r="E23" s="51" t="s">
        <v>172</v>
      </c>
      <c r="F23" s="260" t="s">
        <v>210</v>
      </c>
      <c r="G23" s="26" t="s">
        <v>232</v>
      </c>
      <c r="H23" s="26" t="s">
        <v>233</v>
      </c>
      <c r="I23" s="132">
        <v>28920960</v>
      </c>
      <c r="J23" s="180">
        <v>960000</v>
      </c>
    </row>
    <row r="24" spans="1:10" s="3" customFormat="1" ht="36">
      <c r="A24" s="81">
        <v>2610003</v>
      </c>
      <c r="B24" s="87" t="s">
        <v>3</v>
      </c>
      <c r="C24" s="49" t="s">
        <v>29</v>
      </c>
      <c r="D24" s="49" t="s">
        <v>3</v>
      </c>
      <c r="E24" s="51" t="s">
        <v>173</v>
      </c>
      <c r="F24" s="260" t="s">
        <v>210</v>
      </c>
      <c r="G24" s="26" t="s">
        <v>253</v>
      </c>
      <c r="H24" s="26" t="s">
        <v>254</v>
      </c>
      <c r="I24" s="132">
        <v>1500274800</v>
      </c>
      <c r="J24" s="232">
        <v>49800000</v>
      </c>
    </row>
    <row r="25" spans="1:10" s="3" customFormat="1" ht="24">
      <c r="A25" s="81">
        <v>2610003</v>
      </c>
      <c r="B25" s="87" t="s">
        <v>3</v>
      </c>
      <c r="C25" s="49" t="s">
        <v>29</v>
      </c>
      <c r="D25" s="49" t="s">
        <v>38</v>
      </c>
      <c r="E25" s="51" t="s">
        <v>280</v>
      </c>
      <c r="F25" s="260" t="s">
        <v>36</v>
      </c>
      <c r="G25" s="26" t="s">
        <v>274</v>
      </c>
      <c r="H25" s="26" t="s">
        <v>281</v>
      </c>
      <c r="I25" s="132">
        <v>45189000</v>
      </c>
      <c r="J25" s="232">
        <v>1500000</v>
      </c>
    </row>
    <row r="26" spans="1:10" s="3" customFormat="1" ht="24">
      <c r="A26" s="80">
        <v>2610003</v>
      </c>
      <c r="B26" s="46" t="s">
        <v>3</v>
      </c>
      <c r="C26" s="34" t="s">
        <v>29</v>
      </c>
      <c r="D26" s="29" t="s">
        <v>119</v>
      </c>
      <c r="E26" s="57" t="s">
        <v>288</v>
      </c>
      <c r="F26" s="196" t="s">
        <v>36</v>
      </c>
      <c r="G26" s="25" t="s">
        <v>283</v>
      </c>
      <c r="H26" s="25" t="s">
        <v>287</v>
      </c>
      <c r="I26" s="110">
        <v>753125000</v>
      </c>
      <c r="J26" s="146">
        <v>25000000</v>
      </c>
    </row>
    <row r="27" spans="1:10" s="3" customFormat="1" ht="24">
      <c r="A27" s="80">
        <v>2610003</v>
      </c>
      <c r="B27" s="46" t="s">
        <v>3</v>
      </c>
      <c r="C27" s="34" t="s">
        <v>29</v>
      </c>
      <c r="D27" s="29" t="s">
        <v>119</v>
      </c>
      <c r="E27" s="57" t="s">
        <v>289</v>
      </c>
      <c r="F27" s="196" t="s">
        <v>36</v>
      </c>
      <c r="G27" s="25" t="s">
        <v>283</v>
      </c>
      <c r="H27" s="25" t="s">
        <v>287</v>
      </c>
      <c r="I27" s="110">
        <v>30126000</v>
      </c>
      <c r="J27" s="146">
        <v>1000000</v>
      </c>
    </row>
    <row r="28" spans="1:10" s="3" customFormat="1" ht="24">
      <c r="A28" s="80">
        <v>2610003</v>
      </c>
      <c r="B28" s="46" t="s">
        <v>3</v>
      </c>
      <c r="C28" s="34" t="s">
        <v>29</v>
      </c>
      <c r="D28" s="29" t="s">
        <v>119</v>
      </c>
      <c r="E28" s="57" t="s">
        <v>288</v>
      </c>
      <c r="F28" s="196" t="s">
        <v>36</v>
      </c>
      <c r="G28" s="104" t="s">
        <v>306</v>
      </c>
      <c r="H28" s="104" t="s">
        <v>265</v>
      </c>
      <c r="I28" s="246">
        <v>1054410000</v>
      </c>
      <c r="J28" s="155">
        <v>35000000</v>
      </c>
    </row>
    <row r="29" spans="1:10" s="3" customFormat="1" ht="48.75" customHeight="1" thickBot="1">
      <c r="A29" s="164">
        <v>2610003</v>
      </c>
      <c r="B29" s="261" t="s">
        <v>3</v>
      </c>
      <c r="C29" s="42" t="s">
        <v>29</v>
      </c>
      <c r="D29" s="282" t="s">
        <v>119</v>
      </c>
      <c r="E29" s="283" t="s">
        <v>289</v>
      </c>
      <c r="F29" s="284" t="s">
        <v>36</v>
      </c>
      <c r="G29" s="277" t="s">
        <v>306</v>
      </c>
      <c r="H29" s="277" t="s">
        <v>265</v>
      </c>
      <c r="I29" s="285">
        <v>30126000</v>
      </c>
      <c r="J29" s="286">
        <v>1000000</v>
      </c>
    </row>
    <row r="30" spans="1:10" s="3" customFormat="1" ht="25.5" customHeight="1" thickBot="1">
      <c r="A30" s="74">
        <v>2610003</v>
      </c>
      <c r="B30" s="48" t="s">
        <v>3</v>
      </c>
      <c r="C30" s="48" t="s">
        <v>41</v>
      </c>
      <c r="D30" s="48">
        <v>27</v>
      </c>
      <c r="E30" s="289"/>
      <c r="F30" s="290"/>
      <c r="G30" s="52" t="s">
        <v>40</v>
      </c>
      <c r="H30" s="52"/>
      <c r="I30" s="53">
        <f>SUM(I2:I29)</f>
        <v>9348817760</v>
      </c>
      <c r="J30" s="173">
        <f>SUM(J2:J29)</f>
        <v>310324728.17999995</v>
      </c>
    </row>
    <row r="31" spans="1:10" s="5" customFormat="1" ht="39" customHeight="1">
      <c r="A31" s="123">
        <v>2620002</v>
      </c>
      <c r="B31" s="188" t="s">
        <v>3</v>
      </c>
      <c r="C31" s="41" t="s">
        <v>30</v>
      </c>
      <c r="D31" s="41" t="s">
        <v>119</v>
      </c>
      <c r="E31" s="65" t="s">
        <v>6</v>
      </c>
      <c r="F31" s="39" t="s">
        <v>36</v>
      </c>
      <c r="G31" s="47" t="s">
        <v>62</v>
      </c>
      <c r="H31" s="47" t="s">
        <v>151</v>
      </c>
      <c r="I31" s="109">
        <v>2500000000</v>
      </c>
      <c r="J31" s="152">
        <v>82984797.19</v>
      </c>
    </row>
    <row r="32" spans="1:10" s="5" customFormat="1" ht="36" customHeight="1">
      <c r="A32" s="80">
        <v>2620002</v>
      </c>
      <c r="B32" s="46" t="s">
        <v>3</v>
      </c>
      <c r="C32" s="34" t="s">
        <v>30</v>
      </c>
      <c r="D32" s="34" t="s">
        <v>119</v>
      </c>
      <c r="E32" s="66" t="s">
        <v>76</v>
      </c>
      <c r="F32" s="31" t="s">
        <v>36</v>
      </c>
      <c r="G32" s="25" t="s">
        <v>66</v>
      </c>
      <c r="H32" s="25" t="s">
        <v>167</v>
      </c>
      <c r="I32" s="110">
        <v>1000000000</v>
      </c>
      <c r="J32" s="153">
        <v>33193918.88</v>
      </c>
    </row>
    <row r="33" spans="1:10" s="5" customFormat="1" ht="36" customHeight="1">
      <c r="A33" s="80">
        <v>2620002</v>
      </c>
      <c r="B33" s="46" t="s">
        <v>3</v>
      </c>
      <c r="C33" s="34" t="s">
        <v>30</v>
      </c>
      <c r="D33" s="34" t="s">
        <v>119</v>
      </c>
      <c r="E33" s="66" t="s">
        <v>65</v>
      </c>
      <c r="F33" s="31" t="s">
        <v>36</v>
      </c>
      <c r="G33" s="25" t="s">
        <v>66</v>
      </c>
      <c r="H33" s="24" t="s">
        <v>167</v>
      </c>
      <c r="I33" s="112">
        <v>500000000</v>
      </c>
      <c r="J33" s="147">
        <v>16596959.44</v>
      </c>
    </row>
    <row r="34" spans="1:10" s="5" customFormat="1" ht="54.75" customHeight="1">
      <c r="A34" s="78">
        <v>2620002</v>
      </c>
      <c r="B34" s="86" t="s">
        <v>3</v>
      </c>
      <c r="C34" s="33" t="s">
        <v>30</v>
      </c>
      <c r="D34" s="33" t="s">
        <v>3</v>
      </c>
      <c r="E34" s="189" t="s">
        <v>174</v>
      </c>
      <c r="F34" s="216" t="s">
        <v>210</v>
      </c>
      <c r="G34" s="24" t="s">
        <v>79</v>
      </c>
      <c r="H34" s="24" t="s">
        <v>166</v>
      </c>
      <c r="I34" s="112">
        <v>600000000</v>
      </c>
      <c r="J34" s="147">
        <v>19916351.32</v>
      </c>
    </row>
    <row r="35" spans="1:10" s="5" customFormat="1" ht="42" customHeight="1">
      <c r="A35" s="80">
        <v>2620002</v>
      </c>
      <c r="B35" s="46" t="s">
        <v>3</v>
      </c>
      <c r="C35" s="34" t="s">
        <v>30</v>
      </c>
      <c r="D35" s="34" t="s">
        <v>119</v>
      </c>
      <c r="E35" s="66" t="s">
        <v>6</v>
      </c>
      <c r="F35" s="31" t="s">
        <v>36</v>
      </c>
      <c r="G35" s="25" t="s">
        <v>91</v>
      </c>
      <c r="H35" s="25" t="s">
        <v>139</v>
      </c>
      <c r="I35" s="110">
        <v>2500000000</v>
      </c>
      <c r="J35" s="146">
        <v>82984797.19</v>
      </c>
    </row>
    <row r="36" spans="1:10" s="5" customFormat="1" ht="34.5" customHeight="1">
      <c r="A36" s="78">
        <v>2620002</v>
      </c>
      <c r="B36" s="86" t="s">
        <v>3</v>
      </c>
      <c r="C36" s="33" t="s">
        <v>30</v>
      </c>
      <c r="D36" s="34" t="s">
        <v>119</v>
      </c>
      <c r="E36" s="60" t="s">
        <v>238</v>
      </c>
      <c r="F36" s="44" t="s">
        <v>36</v>
      </c>
      <c r="G36" s="43" t="s">
        <v>148</v>
      </c>
      <c r="H36" s="43" t="s">
        <v>187</v>
      </c>
      <c r="I36" s="111">
        <v>300000000</v>
      </c>
      <c r="J36" s="186">
        <v>9958175.66</v>
      </c>
    </row>
    <row r="37" spans="1:10" s="5" customFormat="1" ht="30.75" customHeight="1">
      <c r="A37" s="80">
        <v>2620002</v>
      </c>
      <c r="B37" s="46" t="s">
        <v>3</v>
      </c>
      <c r="C37" s="34" t="s">
        <v>30</v>
      </c>
      <c r="D37" s="34" t="s">
        <v>119</v>
      </c>
      <c r="E37" s="187" t="s">
        <v>188</v>
      </c>
      <c r="F37" s="204" t="s">
        <v>36</v>
      </c>
      <c r="G37" s="205">
        <v>39780</v>
      </c>
      <c r="H37" s="205">
        <v>39874</v>
      </c>
      <c r="I37" s="110">
        <v>150000000</v>
      </c>
      <c r="J37" s="146">
        <v>4979087.83</v>
      </c>
    </row>
    <row r="38" spans="1:10" s="5" customFormat="1" ht="45" customHeight="1">
      <c r="A38" s="81">
        <v>2620002</v>
      </c>
      <c r="B38" s="203" t="s">
        <v>3</v>
      </c>
      <c r="C38" s="45" t="s">
        <v>30</v>
      </c>
      <c r="D38" s="45" t="s">
        <v>3</v>
      </c>
      <c r="E38" s="60" t="s">
        <v>185</v>
      </c>
      <c r="F38" s="216" t="s">
        <v>210</v>
      </c>
      <c r="G38" s="43" t="s">
        <v>186</v>
      </c>
      <c r="H38" s="43" t="s">
        <v>187</v>
      </c>
      <c r="I38" s="111">
        <v>1000000000</v>
      </c>
      <c r="J38" s="186">
        <v>33193918.87</v>
      </c>
    </row>
    <row r="39" spans="1:10" s="5" customFormat="1" ht="45" customHeight="1">
      <c r="A39" s="81">
        <v>2620002</v>
      </c>
      <c r="B39" s="87" t="s">
        <v>3</v>
      </c>
      <c r="C39" s="49" t="s">
        <v>30</v>
      </c>
      <c r="D39" s="49" t="s">
        <v>119</v>
      </c>
      <c r="E39" s="231" t="s">
        <v>65</v>
      </c>
      <c r="F39" s="170" t="s">
        <v>36</v>
      </c>
      <c r="G39" s="26" t="s">
        <v>213</v>
      </c>
      <c r="H39" s="26" t="s">
        <v>214</v>
      </c>
      <c r="I39" s="132">
        <v>1037840700</v>
      </c>
      <c r="J39" s="232">
        <v>34450000</v>
      </c>
    </row>
    <row r="40" spans="1:10" s="5" customFormat="1" ht="45" customHeight="1">
      <c r="A40" s="80">
        <v>2620002</v>
      </c>
      <c r="B40" s="46" t="s">
        <v>3</v>
      </c>
      <c r="C40" s="34" t="s">
        <v>30</v>
      </c>
      <c r="D40" s="34" t="s">
        <v>119</v>
      </c>
      <c r="E40" s="66" t="s">
        <v>76</v>
      </c>
      <c r="F40" s="31" t="s">
        <v>36</v>
      </c>
      <c r="G40" s="25" t="s">
        <v>211</v>
      </c>
      <c r="H40" s="25" t="s">
        <v>212</v>
      </c>
      <c r="I40" s="110">
        <v>1756345800</v>
      </c>
      <c r="J40" s="146">
        <v>58300000</v>
      </c>
    </row>
    <row r="41" spans="1:10" s="5" customFormat="1" ht="36" customHeight="1">
      <c r="A41" s="80">
        <v>2620002</v>
      </c>
      <c r="B41" s="46" t="s">
        <v>3</v>
      </c>
      <c r="C41" s="34" t="s">
        <v>30</v>
      </c>
      <c r="D41" s="34" t="s">
        <v>119</v>
      </c>
      <c r="E41" s="60" t="s">
        <v>238</v>
      </c>
      <c r="F41" s="44" t="s">
        <v>36</v>
      </c>
      <c r="G41" s="43" t="s">
        <v>239</v>
      </c>
      <c r="H41" s="43" t="s">
        <v>263</v>
      </c>
      <c r="I41" s="111">
        <v>903780000</v>
      </c>
      <c r="J41" s="186">
        <v>30000000</v>
      </c>
    </row>
    <row r="42" spans="1:10" s="5" customFormat="1" ht="36.75" customHeight="1">
      <c r="A42" s="80">
        <v>2620002</v>
      </c>
      <c r="B42" s="46" t="s">
        <v>3</v>
      </c>
      <c r="C42" s="34" t="s">
        <v>30</v>
      </c>
      <c r="D42" s="34" t="s">
        <v>119</v>
      </c>
      <c r="E42" s="187" t="s">
        <v>188</v>
      </c>
      <c r="F42" s="204" t="s">
        <v>36</v>
      </c>
      <c r="G42" s="26" t="s">
        <v>279</v>
      </c>
      <c r="H42" s="25" t="s">
        <v>263</v>
      </c>
      <c r="I42" s="110">
        <v>361512000</v>
      </c>
      <c r="J42" s="232">
        <v>12000000</v>
      </c>
    </row>
    <row r="43" spans="1:10" s="5" customFormat="1" ht="36.75" customHeight="1">
      <c r="A43" s="80">
        <v>2620002</v>
      </c>
      <c r="B43" s="46" t="s">
        <v>3</v>
      </c>
      <c r="C43" s="34" t="s">
        <v>30</v>
      </c>
      <c r="D43" s="34" t="s">
        <v>119</v>
      </c>
      <c r="E43" s="60" t="s">
        <v>238</v>
      </c>
      <c r="F43" s="204" t="s">
        <v>36</v>
      </c>
      <c r="G43" s="25" t="s">
        <v>277</v>
      </c>
      <c r="H43" s="43" t="s">
        <v>278</v>
      </c>
      <c r="I43" s="110">
        <v>1205040000</v>
      </c>
      <c r="J43" s="232">
        <v>40000000</v>
      </c>
    </row>
    <row r="44" spans="1:10" s="5" customFormat="1" ht="36.75" customHeight="1">
      <c r="A44" s="81">
        <v>2620002</v>
      </c>
      <c r="B44" s="87" t="s">
        <v>3</v>
      </c>
      <c r="C44" s="49" t="s">
        <v>30</v>
      </c>
      <c r="D44" s="49" t="s">
        <v>119</v>
      </c>
      <c r="E44" s="264" t="s">
        <v>188</v>
      </c>
      <c r="F44" s="262" t="s">
        <v>36</v>
      </c>
      <c r="G44" s="43" t="s">
        <v>277</v>
      </c>
      <c r="H44" s="26" t="s">
        <v>278</v>
      </c>
      <c r="I44" s="111">
        <v>602520000</v>
      </c>
      <c r="J44" s="232">
        <v>20000000</v>
      </c>
    </row>
    <row r="45" spans="1:10" s="5" customFormat="1" ht="36.75" customHeight="1">
      <c r="A45" s="80">
        <v>2620002</v>
      </c>
      <c r="B45" s="46" t="s">
        <v>3</v>
      </c>
      <c r="C45" s="34" t="s">
        <v>30</v>
      </c>
      <c r="D45" s="34" t="s">
        <v>3</v>
      </c>
      <c r="E45" s="66" t="s">
        <v>185</v>
      </c>
      <c r="F45" s="31" t="s">
        <v>270</v>
      </c>
      <c r="G45" s="25" t="s">
        <v>274</v>
      </c>
      <c r="H45" s="25" t="s">
        <v>275</v>
      </c>
      <c r="I45" s="110">
        <v>783276000</v>
      </c>
      <c r="J45" s="146">
        <v>26000000</v>
      </c>
    </row>
    <row r="46" spans="1:10" s="5" customFormat="1" ht="42" customHeight="1" thickBot="1">
      <c r="A46" s="164">
        <v>2620002</v>
      </c>
      <c r="B46" s="261" t="s">
        <v>3</v>
      </c>
      <c r="C46" s="42" t="s">
        <v>30</v>
      </c>
      <c r="D46" s="42" t="s">
        <v>119</v>
      </c>
      <c r="E46" s="265" t="s">
        <v>6</v>
      </c>
      <c r="F46" s="263" t="s">
        <v>36</v>
      </c>
      <c r="G46" s="183" t="s">
        <v>308</v>
      </c>
      <c r="H46" s="183" t="s">
        <v>309</v>
      </c>
      <c r="I46" s="184">
        <v>3077172824.56</v>
      </c>
      <c r="J46" s="201">
        <v>102143425.1</v>
      </c>
    </row>
    <row r="47" spans="1:10" s="3" customFormat="1" ht="22.5" customHeight="1" thickBot="1">
      <c r="A47" s="74">
        <v>2620002</v>
      </c>
      <c r="B47" s="48" t="s">
        <v>30</v>
      </c>
      <c r="C47" s="48" t="s">
        <v>41</v>
      </c>
      <c r="D47" s="48">
        <f>COUNT(I31:I46)</f>
        <v>16</v>
      </c>
      <c r="E47" s="289"/>
      <c r="F47" s="290"/>
      <c r="G47" s="48" t="s">
        <v>40</v>
      </c>
      <c r="H47" s="48"/>
      <c r="I47" s="50">
        <f>SUM(I31:I46)</f>
        <v>18277487324.56</v>
      </c>
      <c r="J47" s="177">
        <f>SUM(J31:J46)</f>
        <v>606701431.48</v>
      </c>
    </row>
    <row r="48" spans="1:10" s="3" customFormat="1" ht="54.75" customHeight="1">
      <c r="A48" s="75">
        <v>2210002</v>
      </c>
      <c r="B48" s="90" t="s">
        <v>7</v>
      </c>
      <c r="C48" s="41" t="s">
        <v>8</v>
      </c>
      <c r="D48" s="41" t="s">
        <v>7</v>
      </c>
      <c r="E48" s="65" t="s">
        <v>9</v>
      </c>
      <c r="F48" s="39" t="s">
        <v>37</v>
      </c>
      <c r="G48" s="47" t="s">
        <v>94</v>
      </c>
      <c r="H48" s="47" t="s">
        <v>146</v>
      </c>
      <c r="I48" s="113">
        <f>J48*30.126</f>
        <v>11734077000</v>
      </c>
      <c r="J48" s="113">
        <v>389500000</v>
      </c>
    </row>
    <row r="49" spans="1:10" s="3" customFormat="1" ht="54.75" customHeight="1">
      <c r="A49" s="78">
        <v>2210002</v>
      </c>
      <c r="B49" s="91" t="s">
        <v>7</v>
      </c>
      <c r="C49" s="34" t="s">
        <v>8</v>
      </c>
      <c r="D49" s="34" t="s">
        <v>7</v>
      </c>
      <c r="E49" s="66" t="s">
        <v>71</v>
      </c>
      <c r="F49" s="31" t="s">
        <v>37</v>
      </c>
      <c r="G49" s="25" t="s">
        <v>72</v>
      </c>
      <c r="H49" s="25" t="s">
        <v>179</v>
      </c>
      <c r="I49" s="114">
        <v>2778680497.17</v>
      </c>
      <c r="J49" s="114">
        <v>92235295</v>
      </c>
    </row>
    <row r="50" spans="1:10" s="3" customFormat="1" ht="30" customHeight="1">
      <c r="A50" s="80">
        <v>2210002</v>
      </c>
      <c r="B50" s="96" t="s">
        <v>7</v>
      </c>
      <c r="C50" s="34" t="s">
        <v>8</v>
      </c>
      <c r="D50" s="34" t="s">
        <v>107</v>
      </c>
      <c r="E50" s="66" t="s">
        <v>95</v>
      </c>
      <c r="F50" s="31" t="s">
        <v>37</v>
      </c>
      <c r="G50" s="25" t="s">
        <v>92</v>
      </c>
      <c r="H50" s="229" t="s">
        <v>140</v>
      </c>
      <c r="I50" s="114">
        <v>5151546000</v>
      </c>
      <c r="J50" s="114">
        <v>171000000</v>
      </c>
    </row>
    <row r="51" spans="1:10" s="3" customFormat="1" ht="32.25" customHeight="1">
      <c r="A51" s="80">
        <v>2210002</v>
      </c>
      <c r="B51" s="46" t="s">
        <v>7</v>
      </c>
      <c r="C51" s="45" t="s">
        <v>8</v>
      </c>
      <c r="D51" s="34" t="s">
        <v>107</v>
      </c>
      <c r="E51" s="57" t="s">
        <v>231</v>
      </c>
      <c r="F51" s="31" t="s">
        <v>228</v>
      </c>
      <c r="G51" s="43" t="s">
        <v>229</v>
      </c>
      <c r="H51" s="25" t="s">
        <v>230</v>
      </c>
      <c r="I51" s="110">
        <v>9259314700.566</v>
      </c>
      <c r="J51" s="110">
        <v>307352941.23</v>
      </c>
    </row>
    <row r="52" spans="1:10" s="3" customFormat="1" ht="32.25" customHeight="1">
      <c r="A52" s="80">
        <v>2210002</v>
      </c>
      <c r="B52" s="96" t="s">
        <v>7</v>
      </c>
      <c r="C52" s="34" t="s">
        <v>8</v>
      </c>
      <c r="D52" s="34" t="s">
        <v>7</v>
      </c>
      <c r="E52" s="66" t="s">
        <v>9</v>
      </c>
      <c r="F52" s="31" t="s">
        <v>37</v>
      </c>
      <c r="G52" s="25" t="s">
        <v>257</v>
      </c>
      <c r="H52" s="229" t="s">
        <v>282</v>
      </c>
      <c r="I52" s="114">
        <f>J52*30.126</f>
        <v>1430985000</v>
      </c>
      <c r="J52" s="114">
        <v>47500000</v>
      </c>
    </row>
    <row r="53" spans="1:10" s="3" customFormat="1" ht="44.25" customHeight="1">
      <c r="A53" s="80">
        <v>2210002</v>
      </c>
      <c r="B53" s="96" t="s">
        <v>7</v>
      </c>
      <c r="C53" s="34" t="s">
        <v>8</v>
      </c>
      <c r="D53" s="34" t="s">
        <v>7</v>
      </c>
      <c r="E53" s="66" t="s">
        <v>267</v>
      </c>
      <c r="F53" s="31" t="s">
        <v>37</v>
      </c>
      <c r="G53" s="25" t="s">
        <v>264</v>
      </c>
      <c r="H53" s="229" t="s">
        <v>268</v>
      </c>
      <c r="I53" s="114">
        <f>J53*30.126</f>
        <v>3248335950</v>
      </c>
      <c r="J53" s="114">
        <v>107825000</v>
      </c>
    </row>
    <row r="54" spans="1:10" s="3" customFormat="1" ht="42.75" customHeight="1" thickBot="1">
      <c r="A54" s="80">
        <v>2210002</v>
      </c>
      <c r="B54" s="96" t="s">
        <v>7</v>
      </c>
      <c r="C54" s="34" t="s">
        <v>8</v>
      </c>
      <c r="D54" s="34" t="s">
        <v>7</v>
      </c>
      <c r="E54" s="66" t="s">
        <v>269</v>
      </c>
      <c r="F54" s="44" t="s">
        <v>37</v>
      </c>
      <c r="G54" s="25" t="s">
        <v>264</v>
      </c>
      <c r="H54" s="229" t="s">
        <v>268</v>
      </c>
      <c r="I54" s="115">
        <f>J54*30.126</f>
        <v>1007413440</v>
      </c>
      <c r="J54" s="115">
        <v>33440000</v>
      </c>
    </row>
    <row r="55" spans="1:10" s="3" customFormat="1" ht="30" customHeight="1" thickBot="1">
      <c r="A55" s="76">
        <v>2210002</v>
      </c>
      <c r="B55" s="35" t="s">
        <v>8</v>
      </c>
      <c r="C55" s="35" t="s">
        <v>73</v>
      </c>
      <c r="D55" s="35">
        <f>COUNT(I48:I54)</f>
        <v>7</v>
      </c>
      <c r="E55" s="287"/>
      <c r="F55" s="288"/>
      <c r="G55" s="35" t="s">
        <v>40</v>
      </c>
      <c r="H55" s="35"/>
      <c r="I55" s="116">
        <f>SUM(I48:I54)</f>
        <v>34610352587.736</v>
      </c>
      <c r="J55" s="176">
        <f>SUM(J48:J54)</f>
        <v>1148853236.23</v>
      </c>
    </row>
    <row r="56" spans="1:10" s="3" customFormat="1" ht="21" customHeight="1" thickBot="1">
      <c r="A56" s="77"/>
      <c r="B56" s="89"/>
      <c r="C56" s="89"/>
      <c r="D56" s="89"/>
      <c r="E56" s="63"/>
      <c r="F56" s="89"/>
      <c r="G56" s="101"/>
      <c r="H56" s="101"/>
      <c r="I56" s="117"/>
      <c r="J56" s="148"/>
    </row>
    <row r="57" spans="1:10" s="3" customFormat="1" ht="19.5" customHeight="1">
      <c r="A57" s="75">
        <v>2230002</v>
      </c>
      <c r="B57" s="94" t="s">
        <v>7</v>
      </c>
      <c r="C57" s="32" t="s">
        <v>10</v>
      </c>
      <c r="D57" s="32" t="s">
        <v>75</v>
      </c>
      <c r="E57" s="68" t="s">
        <v>53</v>
      </c>
      <c r="F57" s="36" t="s">
        <v>37</v>
      </c>
      <c r="G57" s="160" t="s">
        <v>123</v>
      </c>
      <c r="H57" s="23" t="s">
        <v>169</v>
      </c>
      <c r="I57" s="161">
        <v>569287587</v>
      </c>
      <c r="J57" s="152">
        <v>18896886</v>
      </c>
    </row>
    <row r="58" spans="1:10" s="3" customFormat="1" ht="24">
      <c r="A58" s="80">
        <v>2230002</v>
      </c>
      <c r="B58" s="46" t="s">
        <v>7</v>
      </c>
      <c r="C58" s="34" t="s">
        <v>10</v>
      </c>
      <c r="D58" s="34" t="s">
        <v>7</v>
      </c>
      <c r="E58" s="59" t="s">
        <v>11</v>
      </c>
      <c r="F58" s="37" t="s">
        <v>37</v>
      </c>
      <c r="G58" s="162" t="s">
        <v>122</v>
      </c>
      <c r="H58" s="25" t="s">
        <v>170</v>
      </c>
      <c r="I58" s="114">
        <v>629633400</v>
      </c>
      <c r="J58" s="146">
        <v>20900000</v>
      </c>
    </row>
    <row r="59" spans="1:10" s="3" customFormat="1" ht="24">
      <c r="A59" s="80">
        <v>2230002</v>
      </c>
      <c r="B59" s="46" t="s">
        <v>7</v>
      </c>
      <c r="C59" s="34" t="s">
        <v>10</v>
      </c>
      <c r="D59" s="34" t="s">
        <v>7</v>
      </c>
      <c r="E59" s="59" t="s">
        <v>88</v>
      </c>
      <c r="F59" s="31" t="s">
        <v>37</v>
      </c>
      <c r="G59" s="162" t="s">
        <v>89</v>
      </c>
      <c r="H59" s="25" t="s">
        <v>171</v>
      </c>
      <c r="I59" s="114">
        <v>229785553</v>
      </c>
      <c r="J59" s="146">
        <v>7627483</v>
      </c>
    </row>
    <row r="60" spans="1:10" s="3" customFormat="1" ht="24">
      <c r="A60" s="80">
        <v>2230002</v>
      </c>
      <c r="B60" s="46" t="s">
        <v>7</v>
      </c>
      <c r="C60" s="34" t="s">
        <v>10</v>
      </c>
      <c r="D60" s="34" t="s">
        <v>7</v>
      </c>
      <c r="E60" s="59" t="s">
        <v>90</v>
      </c>
      <c r="F60" s="31" t="s">
        <v>37</v>
      </c>
      <c r="G60" s="162" t="s">
        <v>89</v>
      </c>
      <c r="H60" s="25" t="s">
        <v>169</v>
      </c>
      <c r="I60" s="114">
        <v>384580593</v>
      </c>
      <c r="J60" s="146">
        <v>12765737</v>
      </c>
    </row>
    <row r="61" spans="1:10" s="3" customFormat="1" ht="24">
      <c r="A61" s="78">
        <v>2230002</v>
      </c>
      <c r="B61" s="91" t="s">
        <v>7</v>
      </c>
      <c r="C61" s="33" t="s">
        <v>10</v>
      </c>
      <c r="D61" s="33" t="s">
        <v>315</v>
      </c>
      <c r="E61" s="234" t="s">
        <v>53</v>
      </c>
      <c r="F61" s="235" t="s">
        <v>37</v>
      </c>
      <c r="G61" s="236" t="s">
        <v>240</v>
      </c>
      <c r="H61" s="24" t="s">
        <v>241</v>
      </c>
      <c r="I61" s="237">
        <f>J61*30.126</f>
        <v>354258261.72</v>
      </c>
      <c r="J61" s="147">
        <v>11759220</v>
      </c>
    </row>
    <row r="62" spans="1:10" s="3" customFormat="1" ht="24">
      <c r="A62" s="80">
        <v>2230002</v>
      </c>
      <c r="B62" s="46" t="s">
        <v>7</v>
      </c>
      <c r="C62" s="34" t="s">
        <v>10</v>
      </c>
      <c r="D62" s="34" t="s">
        <v>315</v>
      </c>
      <c r="E62" s="59" t="s">
        <v>11</v>
      </c>
      <c r="F62" s="37" t="s">
        <v>37</v>
      </c>
      <c r="G62" s="236" t="s">
        <v>240</v>
      </c>
      <c r="H62" s="24" t="s">
        <v>241</v>
      </c>
      <c r="I62" s="237">
        <f>J62*30.126</f>
        <v>629633400</v>
      </c>
      <c r="J62" s="146">
        <v>20900000</v>
      </c>
    </row>
    <row r="63" spans="1:10" s="3" customFormat="1" ht="24">
      <c r="A63" s="80">
        <v>2230002</v>
      </c>
      <c r="B63" s="46" t="s">
        <v>7</v>
      </c>
      <c r="C63" s="34" t="s">
        <v>10</v>
      </c>
      <c r="D63" s="34" t="s">
        <v>7</v>
      </c>
      <c r="E63" s="59" t="s">
        <v>88</v>
      </c>
      <c r="F63" s="31" t="s">
        <v>37</v>
      </c>
      <c r="G63" s="162" t="s">
        <v>240</v>
      </c>
      <c r="H63" s="25" t="s">
        <v>242</v>
      </c>
      <c r="I63" s="114">
        <f>J63*30.126</f>
        <v>222959664.03</v>
      </c>
      <c r="J63" s="146">
        <v>7400905</v>
      </c>
    </row>
    <row r="64" spans="1:10" s="3" customFormat="1" ht="24.75" thickBot="1">
      <c r="A64" s="74">
        <v>2230002</v>
      </c>
      <c r="B64" s="48" t="s">
        <v>7</v>
      </c>
      <c r="C64" s="40" t="s">
        <v>10</v>
      </c>
      <c r="D64" s="40" t="s">
        <v>7</v>
      </c>
      <c r="E64" s="67" t="s">
        <v>90</v>
      </c>
      <c r="F64" s="38" t="s">
        <v>37</v>
      </c>
      <c r="G64" s="163" t="s">
        <v>240</v>
      </c>
      <c r="H64" s="27" t="s">
        <v>242</v>
      </c>
      <c r="I64" s="115">
        <f>J64*30.126</f>
        <v>660742953.648</v>
      </c>
      <c r="J64" s="149">
        <v>21932648</v>
      </c>
    </row>
    <row r="65" spans="1:10" s="3" customFormat="1" ht="19.5" customHeight="1" thickBot="1">
      <c r="A65" s="74">
        <v>2210002</v>
      </c>
      <c r="B65" s="92" t="s">
        <v>10</v>
      </c>
      <c r="C65" s="48" t="s">
        <v>41</v>
      </c>
      <c r="D65" s="48">
        <v>8</v>
      </c>
      <c r="E65" s="289"/>
      <c r="F65" s="290"/>
      <c r="G65" s="48" t="s">
        <v>40</v>
      </c>
      <c r="H65" s="48"/>
      <c r="I65" s="53">
        <f>SUM(I57:I64)</f>
        <v>3680881412.3980007</v>
      </c>
      <c r="J65" s="173">
        <f>SUM(J57:J64)</f>
        <v>122182879</v>
      </c>
    </row>
    <row r="66" spans="1:10" s="3" customFormat="1" ht="20.25" customHeight="1" thickBot="1">
      <c r="A66" s="77"/>
      <c r="B66" s="89"/>
      <c r="C66" s="89"/>
      <c r="D66" s="89"/>
      <c r="E66" s="62"/>
      <c r="F66" s="89"/>
      <c r="G66" s="89"/>
      <c r="H66" s="89"/>
      <c r="I66" s="117"/>
      <c r="J66" s="148"/>
    </row>
    <row r="67" spans="1:10" s="3" customFormat="1" ht="34.5" customHeight="1">
      <c r="A67" s="75">
        <v>2510002</v>
      </c>
      <c r="B67" s="95" t="s">
        <v>12</v>
      </c>
      <c r="C67" s="32" t="s">
        <v>13</v>
      </c>
      <c r="D67" s="32" t="s">
        <v>96</v>
      </c>
      <c r="E67" s="136" t="s">
        <v>14</v>
      </c>
      <c r="F67" s="23" t="s">
        <v>36</v>
      </c>
      <c r="G67" s="23" t="s">
        <v>45</v>
      </c>
      <c r="H67" s="23" t="s">
        <v>142</v>
      </c>
      <c r="I67" s="118">
        <v>700000000</v>
      </c>
      <c r="J67" s="206">
        <v>23235743.21</v>
      </c>
    </row>
    <row r="68" spans="1:10" s="3" customFormat="1" ht="20.25" customHeight="1">
      <c r="A68" s="78">
        <v>2510002</v>
      </c>
      <c r="B68" s="86" t="s">
        <v>12</v>
      </c>
      <c r="C68" s="33" t="s">
        <v>13</v>
      </c>
      <c r="D68" s="33" t="s">
        <v>97</v>
      </c>
      <c r="E68" s="174" t="s">
        <v>15</v>
      </c>
      <c r="F68" s="167" t="s">
        <v>36</v>
      </c>
      <c r="G68" s="167" t="s">
        <v>45</v>
      </c>
      <c r="H68" s="167" t="s">
        <v>142</v>
      </c>
      <c r="I68" s="168">
        <v>250000000</v>
      </c>
      <c r="J68" s="169">
        <v>8298479.72</v>
      </c>
    </row>
    <row r="69" spans="1:10" s="3" customFormat="1" ht="20.25" customHeight="1">
      <c r="A69" s="80">
        <v>2510002</v>
      </c>
      <c r="B69" s="46" t="s">
        <v>12</v>
      </c>
      <c r="C69" s="34" t="s">
        <v>13</v>
      </c>
      <c r="D69" s="34" t="s">
        <v>96</v>
      </c>
      <c r="E69" s="135" t="s">
        <v>15</v>
      </c>
      <c r="F69" s="25" t="s">
        <v>36</v>
      </c>
      <c r="G69" s="25" t="s">
        <v>54</v>
      </c>
      <c r="H69" s="25" t="s">
        <v>145</v>
      </c>
      <c r="I69" s="119">
        <v>1500000000</v>
      </c>
      <c r="J69" s="153">
        <v>49790878.32</v>
      </c>
    </row>
    <row r="70" spans="1:10" s="3" customFormat="1" ht="27.75" customHeight="1">
      <c r="A70" s="80">
        <v>2510002</v>
      </c>
      <c r="B70" s="46" t="s">
        <v>12</v>
      </c>
      <c r="C70" s="34" t="s">
        <v>13</v>
      </c>
      <c r="D70" s="34" t="s">
        <v>98</v>
      </c>
      <c r="E70" s="135" t="s">
        <v>16</v>
      </c>
      <c r="F70" s="25" t="s">
        <v>36</v>
      </c>
      <c r="G70" s="25" t="s">
        <v>55</v>
      </c>
      <c r="H70" s="25" t="s">
        <v>143</v>
      </c>
      <c r="I70" s="119">
        <v>2500000000</v>
      </c>
      <c r="J70" s="146">
        <v>82984797.19</v>
      </c>
    </row>
    <row r="71" spans="1:10" s="3" customFormat="1" ht="21" customHeight="1">
      <c r="A71" s="80">
        <v>2510002</v>
      </c>
      <c r="B71" s="46" t="s">
        <v>12</v>
      </c>
      <c r="C71" s="34" t="s">
        <v>13</v>
      </c>
      <c r="D71" s="34" t="s">
        <v>97</v>
      </c>
      <c r="E71" s="135" t="s">
        <v>63</v>
      </c>
      <c r="F71" s="25" t="s">
        <v>36</v>
      </c>
      <c r="G71" s="25" t="s">
        <v>64</v>
      </c>
      <c r="H71" s="25" t="s">
        <v>141</v>
      </c>
      <c r="I71" s="119">
        <v>1400000000</v>
      </c>
      <c r="J71" s="158">
        <v>46471486.43</v>
      </c>
    </row>
    <row r="72" spans="1:10" s="3" customFormat="1" ht="21" customHeight="1">
      <c r="A72" s="81">
        <v>2510002</v>
      </c>
      <c r="B72" s="87" t="s">
        <v>12</v>
      </c>
      <c r="C72" s="49" t="s">
        <v>13</v>
      </c>
      <c r="D72" s="49" t="s">
        <v>98</v>
      </c>
      <c r="E72" s="137" t="s">
        <v>16</v>
      </c>
      <c r="F72" s="26" t="s">
        <v>36</v>
      </c>
      <c r="G72" s="26" t="s">
        <v>74</v>
      </c>
      <c r="H72" s="26" t="s">
        <v>144</v>
      </c>
      <c r="I72" s="130">
        <v>500000000</v>
      </c>
      <c r="J72" s="153">
        <v>16596959.44</v>
      </c>
    </row>
    <row r="73" spans="1:10" s="3" customFormat="1" ht="26.25" customHeight="1">
      <c r="A73" s="80">
        <v>2510002</v>
      </c>
      <c r="B73" s="46" t="s">
        <v>12</v>
      </c>
      <c r="C73" s="34" t="s">
        <v>13</v>
      </c>
      <c r="D73" s="34" t="s">
        <v>302</v>
      </c>
      <c r="E73" s="135" t="s">
        <v>15</v>
      </c>
      <c r="F73" s="25" t="s">
        <v>36</v>
      </c>
      <c r="G73" s="25" t="s">
        <v>85</v>
      </c>
      <c r="H73" s="25" t="s">
        <v>141</v>
      </c>
      <c r="I73" s="119">
        <v>1000000000</v>
      </c>
      <c r="J73" s="159">
        <v>33193918.88</v>
      </c>
    </row>
    <row r="74" spans="1:10" s="3" customFormat="1" ht="28.5" customHeight="1">
      <c r="A74" s="80">
        <v>2510002</v>
      </c>
      <c r="B74" s="46" t="s">
        <v>12</v>
      </c>
      <c r="C74" s="34" t="s">
        <v>13</v>
      </c>
      <c r="D74" s="34" t="s">
        <v>96</v>
      </c>
      <c r="E74" s="135" t="s">
        <v>217</v>
      </c>
      <c r="F74" s="104" t="s">
        <v>36</v>
      </c>
      <c r="G74" s="25" t="s">
        <v>92</v>
      </c>
      <c r="H74" s="25" t="s">
        <v>202</v>
      </c>
      <c r="I74" s="119">
        <v>2500000000</v>
      </c>
      <c r="J74" s="146">
        <v>82984797.19</v>
      </c>
    </row>
    <row r="75" spans="1:10" s="3" customFormat="1" ht="27.75" customHeight="1">
      <c r="A75" s="80">
        <v>2510002</v>
      </c>
      <c r="B75" s="46" t="s">
        <v>12</v>
      </c>
      <c r="C75" s="34" t="s">
        <v>13</v>
      </c>
      <c r="D75" s="34" t="s">
        <v>96</v>
      </c>
      <c r="E75" s="135" t="s">
        <v>112</v>
      </c>
      <c r="F75" s="104" t="s">
        <v>36</v>
      </c>
      <c r="G75" s="25" t="s">
        <v>111</v>
      </c>
      <c r="H75" s="25" t="s">
        <v>133</v>
      </c>
      <c r="I75" s="119">
        <v>700000000</v>
      </c>
      <c r="J75" s="158">
        <v>23235743.21</v>
      </c>
    </row>
    <row r="76" spans="1:10" s="3" customFormat="1" ht="24" customHeight="1">
      <c r="A76" s="80">
        <v>2510002</v>
      </c>
      <c r="B76" s="46" t="s">
        <v>12</v>
      </c>
      <c r="C76" s="34" t="s">
        <v>13</v>
      </c>
      <c r="D76" s="34" t="s">
        <v>98</v>
      </c>
      <c r="E76" s="135" t="s">
        <v>16</v>
      </c>
      <c r="F76" s="104" t="s">
        <v>36</v>
      </c>
      <c r="G76" s="25" t="s">
        <v>111</v>
      </c>
      <c r="H76" s="25" t="s">
        <v>133</v>
      </c>
      <c r="I76" s="119">
        <v>1000000000</v>
      </c>
      <c r="J76" s="153">
        <v>33193918.88</v>
      </c>
    </row>
    <row r="77" spans="1:10" s="3" customFormat="1" ht="31.5" customHeight="1">
      <c r="A77" s="80">
        <v>2510002</v>
      </c>
      <c r="B77" s="46" t="s">
        <v>12</v>
      </c>
      <c r="C77" s="45" t="s">
        <v>13</v>
      </c>
      <c r="D77" s="34" t="s">
        <v>96</v>
      </c>
      <c r="E77" s="135" t="s">
        <v>192</v>
      </c>
      <c r="F77" s="104" t="s">
        <v>36</v>
      </c>
      <c r="G77" s="25" t="s">
        <v>134</v>
      </c>
      <c r="H77" s="25" t="s">
        <v>191</v>
      </c>
      <c r="I77" s="119">
        <v>2500000000</v>
      </c>
      <c r="J77" s="232">
        <v>82984797.19</v>
      </c>
    </row>
    <row r="78" spans="1:10" s="3" customFormat="1" ht="31.5" customHeight="1">
      <c r="A78" s="78">
        <v>2510002</v>
      </c>
      <c r="B78" s="46" t="s">
        <v>12</v>
      </c>
      <c r="C78" s="34" t="s">
        <v>13</v>
      </c>
      <c r="D78" s="34" t="s">
        <v>96</v>
      </c>
      <c r="E78" s="251" t="s">
        <v>255</v>
      </c>
      <c r="F78" s="104" t="s">
        <v>224</v>
      </c>
      <c r="G78" s="25" t="s">
        <v>257</v>
      </c>
      <c r="H78" s="24" t="s">
        <v>263</v>
      </c>
      <c r="I78" s="119">
        <v>0</v>
      </c>
      <c r="J78" s="232">
        <v>0</v>
      </c>
    </row>
    <row r="79" spans="1:10" s="3" customFormat="1" ht="31.5" customHeight="1">
      <c r="A79" s="202">
        <v>2510002</v>
      </c>
      <c r="B79" s="203" t="s">
        <v>12</v>
      </c>
      <c r="C79" s="49" t="s">
        <v>13</v>
      </c>
      <c r="D79" s="49" t="s">
        <v>96</v>
      </c>
      <c r="E79" s="137" t="s">
        <v>217</v>
      </c>
      <c r="F79" s="252" t="s">
        <v>36</v>
      </c>
      <c r="G79" s="253" t="s">
        <v>257</v>
      </c>
      <c r="H79" s="253" t="s">
        <v>263</v>
      </c>
      <c r="I79" s="254">
        <v>451890000</v>
      </c>
      <c r="J79" s="232">
        <v>15000000</v>
      </c>
    </row>
    <row r="80" spans="1:10" s="3" customFormat="1" ht="31.5" customHeight="1">
      <c r="A80" s="80">
        <v>2510002</v>
      </c>
      <c r="B80" s="46" t="s">
        <v>12</v>
      </c>
      <c r="C80" s="34" t="s">
        <v>13</v>
      </c>
      <c r="D80" s="34" t="s">
        <v>97</v>
      </c>
      <c r="E80" s="135" t="s">
        <v>262</v>
      </c>
      <c r="F80" s="255" t="s">
        <v>36</v>
      </c>
      <c r="G80" s="257" t="s">
        <v>264</v>
      </c>
      <c r="H80" s="257" t="s">
        <v>265</v>
      </c>
      <c r="I80" s="130">
        <v>120504000</v>
      </c>
      <c r="J80" s="232">
        <v>4000000</v>
      </c>
    </row>
    <row r="81" spans="1:10" s="3" customFormat="1" ht="31.5" customHeight="1">
      <c r="A81" s="81">
        <v>2510002</v>
      </c>
      <c r="B81" s="87" t="s">
        <v>12</v>
      </c>
      <c r="C81" s="49" t="s">
        <v>13</v>
      </c>
      <c r="D81" s="34" t="s">
        <v>98</v>
      </c>
      <c r="E81" s="137" t="s">
        <v>266</v>
      </c>
      <c r="F81" s="256" t="s">
        <v>224</v>
      </c>
      <c r="G81" s="257" t="s">
        <v>264</v>
      </c>
      <c r="H81" s="257" t="s">
        <v>265</v>
      </c>
      <c r="I81" s="130">
        <v>0</v>
      </c>
      <c r="J81" s="232">
        <v>0</v>
      </c>
    </row>
    <row r="82" spans="1:10" s="3" customFormat="1" ht="31.5" customHeight="1" thickBot="1">
      <c r="A82" s="80">
        <v>2510002</v>
      </c>
      <c r="B82" s="46" t="s">
        <v>12</v>
      </c>
      <c r="C82" s="34" t="s">
        <v>13</v>
      </c>
      <c r="D82" s="34" t="s">
        <v>304</v>
      </c>
      <c r="E82" s="135" t="s">
        <v>305</v>
      </c>
      <c r="F82" s="25" t="s">
        <v>36</v>
      </c>
      <c r="G82" s="257" t="s">
        <v>297</v>
      </c>
      <c r="H82" s="257" t="s">
        <v>303</v>
      </c>
      <c r="I82" s="130">
        <v>753150000</v>
      </c>
      <c r="J82" s="232">
        <v>25000000</v>
      </c>
    </row>
    <row r="83" spans="1:10" s="3" customFormat="1" ht="31.5" customHeight="1" thickBot="1">
      <c r="A83" s="76">
        <v>2510002</v>
      </c>
      <c r="B83" s="258" t="s">
        <v>13</v>
      </c>
      <c r="C83" s="35" t="s">
        <v>41</v>
      </c>
      <c r="D83" s="35">
        <v>14</v>
      </c>
      <c r="E83" s="287"/>
      <c r="F83" s="288"/>
      <c r="G83" s="259" t="s">
        <v>40</v>
      </c>
      <c r="H83" s="259"/>
      <c r="I83" s="116">
        <f>SUM(I67:I82)</f>
        <v>15875544000</v>
      </c>
      <c r="J83" s="176">
        <f>SUM(J67:J82)</f>
        <v>526971519.65999997</v>
      </c>
    </row>
    <row r="84" spans="1:10" s="3" customFormat="1" ht="23.25" customHeight="1" thickBot="1">
      <c r="A84" s="77"/>
      <c r="B84" s="89"/>
      <c r="C84" s="89"/>
      <c r="D84" s="89"/>
      <c r="E84" s="64"/>
      <c r="F84" s="101"/>
      <c r="G84" s="101"/>
      <c r="H84" s="101"/>
      <c r="I84" s="117"/>
      <c r="J84" s="148"/>
    </row>
    <row r="85" spans="1:10" s="3" customFormat="1" ht="24" customHeight="1">
      <c r="A85" s="123">
        <v>2810002</v>
      </c>
      <c r="B85" s="125" t="s">
        <v>17</v>
      </c>
      <c r="C85" s="41" t="s">
        <v>31</v>
      </c>
      <c r="D85" s="32" t="s">
        <v>17</v>
      </c>
      <c r="E85" s="244" t="s">
        <v>18</v>
      </c>
      <c r="F85" s="126" t="s">
        <v>36</v>
      </c>
      <c r="G85" s="47" t="s">
        <v>87</v>
      </c>
      <c r="H85" s="245" t="s">
        <v>135</v>
      </c>
      <c r="I85" s="109">
        <v>600000000</v>
      </c>
      <c r="J85" s="145">
        <v>19916351.33</v>
      </c>
    </row>
    <row r="86" spans="1:10" s="3" customFormat="1" ht="24" customHeight="1">
      <c r="A86" s="80">
        <v>2810002</v>
      </c>
      <c r="B86" s="199" t="s">
        <v>17</v>
      </c>
      <c r="C86" s="129" t="s">
        <v>31</v>
      </c>
      <c r="D86" s="45" t="s">
        <v>17</v>
      </c>
      <c r="E86" s="66" t="s">
        <v>105</v>
      </c>
      <c r="F86" s="30" t="s">
        <v>36</v>
      </c>
      <c r="G86" s="25" t="s">
        <v>108</v>
      </c>
      <c r="H86" s="229" t="s">
        <v>136</v>
      </c>
      <c r="I86" s="110">
        <v>200000000</v>
      </c>
      <c r="J86" s="146">
        <v>6638783.77</v>
      </c>
    </row>
    <row r="87" spans="1:10" s="3" customFormat="1" ht="12">
      <c r="A87" s="80">
        <v>2810002</v>
      </c>
      <c r="B87" s="199" t="s">
        <v>17</v>
      </c>
      <c r="C87" s="34" t="s">
        <v>31</v>
      </c>
      <c r="D87" s="34" t="s">
        <v>17</v>
      </c>
      <c r="E87" s="59" t="s">
        <v>110</v>
      </c>
      <c r="F87" s="31" t="s">
        <v>36</v>
      </c>
      <c r="G87" s="25" t="s">
        <v>124</v>
      </c>
      <c r="H87" s="242" t="s">
        <v>137</v>
      </c>
      <c r="I87" s="243">
        <v>2400000000</v>
      </c>
      <c r="J87" s="146">
        <v>79665405.3</v>
      </c>
    </row>
    <row r="88" spans="1:10" s="3" customFormat="1" ht="24" customHeight="1">
      <c r="A88" s="81">
        <v>2810002</v>
      </c>
      <c r="B88" s="266" t="s">
        <v>17</v>
      </c>
      <c r="C88" s="49" t="s">
        <v>31</v>
      </c>
      <c r="D88" s="49" t="s">
        <v>17</v>
      </c>
      <c r="E88" s="267" t="s">
        <v>18</v>
      </c>
      <c r="F88" s="44" t="s">
        <v>36</v>
      </c>
      <c r="G88" s="43" t="s">
        <v>248</v>
      </c>
      <c r="H88" s="268" t="s">
        <v>249</v>
      </c>
      <c r="I88" s="269">
        <f>J88*30.126</f>
        <v>87857668.78158</v>
      </c>
      <c r="J88" s="186">
        <v>2916340.33</v>
      </c>
    </row>
    <row r="89" spans="1:10" s="3" customFormat="1" ht="32.25" customHeight="1">
      <c r="A89" s="81">
        <v>2810002</v>
      </c>
      <c r="B89" s="266" t="s">
        <v>17</v>
      </c>
      <c r="C89" s="49" t="s">
        <v>31</v>
      </c>
      <c r="D89" s="49" t="s">
        <v>17</v>
      </c>
      <c r="E89" s="66" t="s">
        <v>105</v>
      </c>
      <c r="F89" s="31" t="s">
        <v>36</v>
      </c>
      <c r="G89" s="25" t="s">
        <v>283</v>
      </c>
      <c r="H89" s="242" t="s">
        <v>284</v>
      </c>
      <c r="I89" s="270">
        <v>451890000</v>
      </c>
      <c r="J89" s="146">
        <v>15000000</v>
      </c>
    </row>
    <row r="90" spans="1:10" s="3" customFormat="1" ht="32.25" customHeight="1" thickBot="1">
      <c r="A90" s="164">
        <v>2810002</v>
      </c>
      <c r="B90" s="200" t="s">
        <v>17</v>
      </c>
      <c r="C90" s="42" t="s">
        <v>31</v>
      </c>
      <c r="D90" s="42" t="s">
        <v>17</v>
      </c>
      <c r="E90" s="271" t="s">
        <v>285</v>
      </c>
      <c r="F90" s="263" t="s">
        <v>270</v>
      </c>
      <c r="G90" s="183" t="s">
        <v>283</v>
      </c>
      <c r="H90" s="272" t="s">
        <v>286</v>
      </c>
      <c r="I90" s="273">
        <v>129804403.8231</v>
      </c>
      <c r="J90" s="201">
        <v>4308716.85</v>
      </c>
    </row>
    <row r="91" spans="1:10" s="3" customFormat="1" ht="27" customHeight="1" thickBot="1">
      <c r="A91" s="74">
        <v>2810002</v>
      </c>
      <c r="B91" s="92" t="s">
        <v>31</v>
      </c>
      <c r="C91" s="48" t="s">
        <v>41</v>
      </c>
      <c r="D91" s="48">
        <v>6</v>
      </c>
      <c r="E91" s="289"/>
      <c r="F91" s="290"/>
      <c r="G91" s="103" t="s">
        <v>40</v>
      </c>
      <c r="H91" s="103"/>
      <c r="I91" s="50">
        <f>SUM(I85:I90)</f>
        <v>3869552072.60468</v>
      </c>
      <c r="J91" s="177">
        <f>SUM(J85:J90)</f>
        <v>128445597.57999998</v>
      </c>
    </row>
    <row r="92" spans="1:10" s="3" customFormat="1" ht="27" customHeight="1">
      <c r="A92" s="75">
        <v>2410000</v>
      </c>
      <c r="B92" s="125" t="s">
        <v>19</v>
      </c>
      <c r="C92" s="41" t="s">
        <v>32</v>
      </c>
      <c r="D92" s="138" t="s">
        <v>39</v>
      </c>
      <c r="E92" s="131" t="s">
        <v>20</v>
      </c>
      <c r="F92" s="41" t="s">
        <v>36</v>
      </c>
      <c r="G92" s="220" t="s">
        <v>118</v>
      </c>
      <c r="H92" s="192" t="s">
        <v>154</v>
      </c>
      <c r="I92" s="223">
        <v>203367310</v>
      </c>
      <c r="J92" s="154">
        <v>6750558</v>
      </c>
    </row>
    <row r="93" spans="1:10" s="3" customFormat="1" ht="21" customHeight="1">
      <c r="A93" s="80">
        <v>2410000</v>
      </c>
      <c r="B93" s="139" t="s">
        <v>19</v>
      </c>
      <c r="C93" s="99" t="s">
        <v>32</v>
      </c>
      <c r="D93" s="99" t="s">
        <v>39</v>
      </c>
      <c r="E93" s="55" t="s">
        <v>21</v>
      </c>
      <c r="F93" s="34" t="s">
        <v>36</v>
      </c>
      <c r="G93" s="141" t="s">
        <v>118</v>
      </c>
      <c r="H93" s="104" t="s">
        <v>154</v>
      </c>
      <c r="I93" s="224">
        <v>764660933</v>
      </c>
      <c r="J93" s="155">
        <v>25382093</v>
      </c>
    </row>
    <row r="94" spans="1:10" s="3" customFormat="1" ht="26.25" customHeight="1">
      <c r="A94" s="80">
        <v>2410000</v>
      </c>
      <c r="B94" s="96" t="s">
        <v>19</v>
      </c>
      <c r="C94" s="99" t="s">
        <v>32</v>
      </c>
      <c r="D94" s="99" t="s">
        <v>39</v>
      </c>
      <c r="E94" s="55" t="s">
        <v>22</v>
      </c>
      <c r="F94" s="34" t="s">
        <v>36</v>
      </c>
      <c r="G94" s="214" t="s">
        <v>118</v>
      </c>
      <c r="H94" s="104" t="s">
        <v>154</v>
      </c>
      <c r="I94" s="224">
        <v>718062187</v>
      </c>
      <c r="J94" s="155">
        <v>23835298</v>
      </c>
    </row>
    <row r="95" spans="1:10" s="6" customFormat="1" ht="78.75" customHeight="1">
      <c r="A95" s="80">
        <v>2410000</v>
      </c>
      <c r="B95" s="96" t="s">
        <v>19</v>
      </c>
      <c r="C95" s="99" t="s">
        <v>32</v>
      </c>
      <c r="D95" s="99" t="s">
        <v>39</v>
      </c>
      <c r="E95" s="57" t="s">
        <v>175</v>
      </c>
      <c r="F95" s="34" t="s">
        <v>36</v>
      </c>
      <c r="G95" s="141" t="s">
        <v>118</v>
      </c>
      <c r="H95" s="104" t="s">
        <v>154</v>
      </c>
      <c r="I95" s="114">
        <v>946878044</v>
      </c>
      <c r="J95" s="146">
        <v>31430593</v>
      </c>
    </row>
    <row r="96" spans="1:10" s="6" customFormat="1" ht="177.75" customHeight="1">
      <c r="A96" s="80">
        <v>2410000</v>
      </c>
      <c r="B96" s="96" t="s">
        <v>19</v>
      </c>
      <c r="C96" s="99" t="s">
        <v>32</v>
      </c>
      <c r="D96" s="99" t="s">
        <v>39</v>
      </c>
      <c r="E96" s="57" t="s">
        <v>207</v>
      </c>
      <c r="F96" s="34" t="s">
        <v>36</v>
      </c>
      <c r="G96" s="141" t="s">
        <v>118</v>
      </c>
      <c r="H96" s="104" t="s">
        <v>154</v>
      </c>
      <c r="I96" s="114">
        <v>632754092</v>
      </c>
      <c r="J96" s="146">
        <v>21003588</v>
      </c>
    </row>
    <row r="97" spans="1:10" s="6" customFormat="1" ht="21" customHeight="1">
      <c r="A97" s="80">
        <v>2410000</v>
      </c>
      <c r="B97" s="96" t="s">
        <v>19</v>
      </c>
      <c r="C97" s="99" t="s">
        <v>32</v>
      </c>
      <c r="D97" s="99" t="s">
        <v>39</v>
      </c>
      <c r="E97" s="55" t="s">
        <v>22</v>
      </c>
      <c r="F97" s="34" t="s">
        <v>36</v>
      </c>
      <c r="G97" s="141" t="s">
        <v>67</v>
      </c>
      <c r="H97" s="104" t="s">
        <v>156</v>
      </c>
      <c r="I97" s="114">
        <v>478708135</v>
      </c>
      <c r="J97" s="146">
        <v>15890199</v>
      </c>
    </row>
    <row r="98" spans="1:10" s="3" customFormat="1" ht="12">
      <c r="A98" s="80">
        <v>2410000</v>
      </c>
      <c r="B98" s="96" t="s">
        <v>19</v>
      </c>
      <c r="C98" s="99" t="s">
        <v>32</v>
      </c>
      <c r="D98" s="99" t="s">
        <v>39</v>
      </c>
      <c r="E98" s="55" t="s">
        <v>68</v>
      </c>
      <c r="F98" s="34" t="s">
        <v>36</v>
      </c>
      <c r="G98" s="141" t="s">
        <v>67</v>
      </c>
      <c r="H98" s="104" t="s">
        <v>156</v>
      </c>
      <c r="I98" s="114">
        <v>285112915</v>
      </c>
      <c r="J98" s="146">
        <v>9464015</v>
      </c>
    </row>
    <row r="99" spans="1:10" s="3" customFormat="1" ht="18.75" customHeight="1">
      <c r="A99" s="80">
        <v>2410000</v>
      </c>
      <c r="B99" s="96" t="s">
        <v>19</v>
      </c>
      <c r="C99" s="99" t="s">
        <v>32</v>
      </c>
      <c r="D99" s="99" t="s">
        <v>39</v>
      </c>
      <c r="E99" s="55" t="s">
        <v>69</v>
      </c>
      <c r="F99" s="34" t="s">
        <v>36</v>
      </c>
      <c r="G99" s="141" t="s">
        <v>67</v>
      </c>
      <c r="H99" s="104" t="s">
        <v>156</v>
      </c>
      <c r="I99" s="114">
        <v>464155891</v>
      </c>
      <c r="J99" s="146">
        <v>15407153</v>
      </c>
    </row>
    <row r="100" spans="1:10" s="3" customFormat="1" ht="30" customHeight="1">
      <c r="A100" s="80">
        <v>2410000</v>
      </c>
      <c r="B100" s="96" t="s">
        <v>19</v>
      </c>
      <c r="C100" s="99" t="s">
        <v>32</v>
      </c>
      <c r="D100" s="99" t="s">
        <v>39</v>
      </c>
      <c r="E100" s="55" t="s">
        <v>70</v>
      </c>
      <c r="F100" s="34" t="s">
        <v>36</v>
      </c>
      <c r="G100" s="141" t="s">
        <v>67</v>
      </c>
      <c r="H100" s="104" t="s">
        <v>156</v>
      </c>
      <c r="I100" s="114">
        <v>371324700</v>
      </c>
      <c r="J100" s="146">
        <v>12325722</v>
      </c>
    </row>
    <row r="101" spans="1:10" s="3" customFormat="1" ht="19.5" customHeight="1">
      <c r="A101" s="80">
        <v>2410000</v>
      </c>
      <c r="B101" s="96" t="s">
        <v>19</v>
      </c>
      <c r="C101" s="99" t="s">
        <v>32</v>
      </c>
      <c r="D101" s="99" t="s">
        <v>39</v>
      </c>
      <c r="E101" s="55" t="s">
        <v>81</v>
      </c>
      <c r="F101" s="34" t="s">
        <v>36</v>
      </c>
      <c r="G101" s="141" t="s">
        <v>79</v>
      </c>
      <c r="H101" s="104" t="s">
        <v>115</v>
      </c>
      <c r="I101" s="114">
        <v>1856623595</v>
      </c>
      <c r="J101" s="146">
        <v>61628613</v>
      </c>
    </row>
    <row r="102" spans="1:10" s="3" customFormat="1" ht="19.5" customHeight="1">
      <c r="A102" s="78">
        <v>2410000</v>
      </c>
      <c r="B102" s="46" t="s">
        <v>19</v>
      </c>
      <c r="C102" s="34" t="s">
        <v>32</v>
      </c>
      <c r="D102" s="34" t="s">
        <v>39</v>
      </c>
      <c r="E102" s="55" t="s">
        <v>82</v>
      </c>
      <c r="F102" s="34" t="s">
        <v>36</v>
      </c>
      <c r="G102" s="141" t="s">
        <v>79</v>
      </c>
      <c r="H102" s="104" t="s">
        <v>115</v>
      </c>
      <c r="I102" s="114">
        <v>437542824</v>
      </c>
      <c r="J102" s="146">
        <v>14523761</v>
      </c>
    </row>
    <row r="103" spans="1:10" s="3" customFormat="1" ht="29.25" customHeight="1">
      <c r="A103" s="80">
        <v>2410000</v>
      </c>
      <c r="B103" s="46" t="s">
        <v>19</v>
      </c>
      <c r="C103" s="99" t="s">
        <v>32</v>
      </c>
      <c r="D103" s="99" t="s">
        <v>39</v>
      </c>
      <c r="E103" s="55" t="s">
        <v>20</v>
      </c>
      <c r="F103" s="34" t="s">
        <v>36</v>
      </c>
      <c r="G103" s="141" t="s">
        <v>84</v>
      </c>
      <c r="H103" s="104" t="s">
        <v>157</v>
      </c>
      <c r="I103" s="114">
        <v>301260000</v>
      </c>
      <c r="J103" s="146">
        <v>10000000</v>
      </c>
    </row>
    <row r="104" spans="1:10" s="3" customFormat="1" ht="25.5" customHeight="1">
      <c r="A104" s="80">
        <v>2410000</v>
      </c>
      <c r="B104" s="46" t="s">
        <v>19</v>
      </c>
      <c r="C104" s="99" t="s">
        <v>32</v>
      </c>
      <c r="D104" s="99" t="s">
        <v>39</v>
      </c>
      <c r="E104" s="55" t="s">
        <v>83</v>
      </c>
      <c r="F104" s="34" t="s">
        <v>36</v>
      </c>
      <c r="G104" s="141" t="s">
        <v>84</v>
      </c>
      <c r="H104" s="104" t="s">
        <v>157</v>
      </c>
      <c r="I104" s="114">
        <v>602520000</v>
      </c>
      <c r="J104" s="146">
        <v>20000000</v>
      </c>
    </row>
    <row r="105" spans="1:10" s="3" customFormat="1" ht="50.25" customHeight="1">
      <c r="A105" s="80">
        <v>2410000</v>
      </c>
      <c r="B105" s="46" t="s">
        <v>19</v>
      </c>
      <c r="C105" s="99" t="s">
        <v>32</v>
      </c>
      <c r="D105" s="99" t="s">
        <v>39</v>
      </c>
      <c r="E105" s="55" t="s">
        <v>176</v>
      </c>
      <c r="F105" s="34" t="s">
        <v>36</v>
      </c>
      <c r="G105" s="141" t="s">
        <v>85</v>
      </c>
      <c r="H105" s="104" t="s">
        <v>158</v>
      </c>
      <c r="I105" s="114">
        <v>4518900000</v>
      </c>
      <c r="J105" s="146">
        <v>150000000</v>
      </c>
    </row>
    <row r="106" spans="1:10" s="3" customFormat="1" ht="71.25" customHeight="1">
      <c r="A106" s="80">
        <v>2410000</v>
      </c>
      <c r="B106" s="46" t="s">
        <v>19</v>
      </c>
      <c r="C106" s="34" t="s">
        <v>32</v>
      </c>
      <c r="D106" s="34" t="s">
        <v>39</v>
      </c>
      <c r="E106" s="127" t="s">
        <v>206</v>
      </c>
      <c r="F106" s="34" t="s">
        <v>36</v>
      </c>
      <c r="G106" s="141" t="s">
        <v>86</v>
      </c>
      <c r="H106" s="104" t="s">
        <v>159</v>
      </c>
      <c r="I106" s="114">
        <v>90378000</v>
      </c>
      <c r="J106" s="146">
        <v>3000000</v>
      </c>
    </row>
    <row r="107" spans="1:10" s="3" customFormat="1" ht="98.25" customHeight="1">
      <c r="A107" s="80">
        <v>2410000</v>
      </c>
      <c r="B107" s="96" t="s">
        <v>19</v>
      </c>
      <c r="C107" s="99" t="s">
        <v>32</v>
      </c>
      <c r="D107" s="34" t="s">
        <v>39</v>
      </c>
      <c r="E107" s="127" t="s">
        <v>177</v>
      </c>
      <c r="F107" s="34" t="s">
        <v>36</v>
      </c>
      <c r="G107" s="141" t="s">
        <v>109</v>
      </c>
      <c r="H107" s="104" t="s">
        <v>138</v>
      </c>
      <c r="I107" s="114">
        <v>648802755</v>
      </c>
      <c r="J107" s="146">
        <v>21536306</v>
      </c>
    </row>
    <row r="108" spans="1:10" s="3" customFormat="1" ht="39.75" customHeight="1">
      <c r="A108" s="80">
        <v>2410000</v>
      </c>
      <c r="B108" s="96" t="s">
        <v>19</v>
      </c>
      <c r="C108" s="99" t="s">
        <v>32</v>
      </c>
      <c r="D108" s="99" t="s">
        <v>39</v>
      </c>
      <c r="E108" s="140" t="s">
        <v>106</v>
      </c>
      <c r="F108" s="34" t="s">
        <v>193</v>
      </c>
      <c r="G108" s="141" t="s">
        <v>109</v>
      </c>
      <c r="H108" s="104" t="s">
        <v>132</v>
      </c>
      <c r="I108" s="114">
        <v>0</v>
      </c>
      <c r="J108" s="146">
        <v>0</v>
      </c>
    </row>
    <row r="109" spans="1:10" s="3" customFormat="1" ht="24">
      <c r="A109" s="78">
        <v>2410000</v>
      </c>
      <c r="B109" s="91" t="s">
        <v>19</v>
      </c>
      <c r="C109" s="33" t="s">
        <v>32</v>
      </c>
      <c r="D109" s="28" t="s">
        <v>39</v>
      </c>
      <c r="E109" s="213" t="s">
        <v>106</v>
      </c>
      <c r="F109" s="215" t="s">
        <v>36</v>
      </c>
      <c r="G109" s="141" t="s">
        <v>113</v>
      </c>
      <c r="H109" s="104" t="s">
        <v>131</v>
      </c>
      <c r="I109" s="114">
        <v>701758598.87</v>
      </c>
      <c r="J109" s="146">
        <v>23294118</v>
      </c>
    </row>
    <row r="110" spans="1:10" s="3" customFormat="1" ht="36">
      <c r="A110" s="78">
        <v>2410000</v>
      </c>
      <c r="B110" s="91" t="s">
        <v>19</v>
      </c>
      <c r="C110" s="33" t="s">
        <v>32</v>
      </c>
      <c r="D110" s="28" t="s">
        <v>39</v>
      </c>
      <c r="E110" s="213" t="s">
        <v>176</v>
      </c>
      <c r="F110" s="28" t="s">
        <v>36</v>
      </c>
      <c r="G110" s="221" t="s">
        <v>203</v>
      </c>
      <c r="H110" s="167" t="s">
        <v>204</v>
      </c>
      <c r="I110" s="225">
        <v>4518900000</v>
      </c>
      <c r="J110" s="169">
        <v>150000000</v>
      </c>
    </row>
    <row r="111" spans="1:10" s="3" customFormat="1" ht="30" customHeight="1">
      <c r="A111" s="78">
        <v>2410000</v>
      </c>
      <c r="B111" s="91" t="s">
        <v>19</v>
      </c>
      <c r="C111" s="33" t="s">
        <v>32</v>
      </c>
      <c r="D111" s="28" t="s">
        <v>39</v>
      </c>
      <c r="E111" s="127" t="s">
        <v>205</v>
      </c>
      <c r="F111" s="29" t="s">
        <v>36</v>
      </c>
      <c r="G111" s="141" t="s">
        <v>203</v>
      </c>
      <c r="H111" s="104" t="s">
        <v>290</v>
      </c>
      <c r="I111" s="224">
        <v>3916380000</v>
      </c>
      <c r="J111" s="155">
        <v>130000000</v>
      </c>
    </row>
    <row r="112" spans="1:10" s="3" customFormat="1" ht="158.25" customHeight="1">
      <c r="A112" s="78">
        <v>2410000</v>
      </c>
      <c r="B112" s="91" t="s">
        <v>19</v>
      </c>
      <c r="C112" s="33" t="s">
        <v>32</v>
      </c>
      <c r="D112" s="28" t="s">
        <v>39</v>
      </c>
      <c r="E112" s="57" t="s">
        <v>207</v>
      </c>
      <c r="F112" s="34" t="s">
        <v>36</v>
      </c>
      <c r="G112" s="104" t="s">
        <v>203</v>
      </c>
      <c r="H112" s="104" t="s">
        <v>290</v>
      </c>
      <c r="I112" s="246">
        <v>753150000</v>
      </c>
      <c r="J112" s="155">
        <v>25000000</v>
      </c>
    </row>
    <row r="113" spans="1:10" s="3" customFormat="1" ht="41.25" customHeight="1">
      <c r="A113" s="80">
        <v>2410000</v>
      </c>
      <c r="B113" s="96" t="s">
        <v>19</v>
      </c>
      <c r="C113" s="99" t="s">
        <v>32</v>
      </c>
      <c r="D113" s="99" t="s">
        <v>39</v>
      </c>
      <c r="E113" s="250" t="s">
        <v>20</v>
      </c>
      <c r="F113" s="34" t="s">
        <v>36</v>
      </c>
      <c r="G113" s="104" t="s">
        <v>250</v>
      </c>
      <c r="H113" s="167" t="s">
        <v>251</v>
      </c>
      <c r="I113" s="168">
        <v>301260000</v>
      </c>
      <c r="J113" s="155">
        <v>10000000</v>
      </c>
    </row>
    <row r="114" spans="1:10" s="3" customFormat="1" ht="30" customHeight="1">
      <c r="A114" s="78">
        <v>2410000</v>
      </c>
      <c r="B114" s="91" t="s">
        <v>19</v>
      </c>
      <c r="C114" s="33" t="s">
        <v>32</v>
      </c>
      <c r="D114" s="28" t="s">
        <v>39</v>
      </c>
      <c r="E114" s="55" t="s">
        <v>252</v>
      </c>
      <c r="F114" s="34" t="s">
        <v>36</v>
      </c>
      <c r="G114" s="104" t="s">
        <v>250</v>
      </c>
      <c r="H114" s="167" t="s">
        <v>251</v>
      </c>
      <c r="I114" s="247">
        <v>1054410000</v>
      </c>
      <c r="J114" s="248">
        <v>35000000</v>
      </c>
    </row>
    <row r="115" spans="1:10" s="3" customFormat="1" ht="18" customHeight="1">
      <c r="A115" s="78">
        <v>2410000</v>
      </c>
      <c r="B115" s="91" t="s">
        <v>19</v>
      </c>
      <c r="C115" s="33" t="s">
        <v>32</v>
      </c>
      <c r="D115" s="28" t="s">
        <v>39</v>
      </c>
      <c r="E115" s="55" t="s">
        <v>83</v>
      </c>
      <c r="F115" s="34" t="s">
        <v>36</v>
      </c>
      <c r="G115" s="104" t="s">
        <v>250</v>
      </c>
      <c r="H115" s="167" t="s">
        <v>251</v>
      </c>
      <c r="I115" s="249">
        <v>921501167</v>
      </c>
      <c r="J115" s="155">
        <v>30588235</v>
      </c>
    </row>
    <row r="116" spans="1:10" s="3" customFormat="1" ht="36" customHeight="1">
      <c r="A116" s="78">
        <v>2410000</v>
      </c>
      <c r="B116" s="91" t="s">
        <v>19</v>
      </c>
      <c r="C116" s="33" t="s">
        <v>32</v>
      </c>
      <c r="D116" s="28" t="s">
        <v>39</v>
      </c>
      <c r="E116" s="55" t="s">
        <v>68</v>
      </c>
      <c r="F116" s="34" t="s">
        <v>36</v>
      </c>
      <c r="G116" s="104" t="s">
        <v>250</v>
      </c>
      <c r="H116" s="167" t="s">
        <v>251</v>
      </c>
      <c r="I116" s="246">
        <v>863219317</v>
      </c>
      <c r="J116" s="155">
        <v>28653632</v>
      </c>
    </row>
    <row r="117" spans="1:10" s="3" customFormat="1" ht="36" customHeight="1">
      <c r="A117" s="80">
        <v>2410000</v>
      </c>
      <c r="B117" s="96" t="s">
        <v>19</v>
      </c>
      <c r="C117" s="34" t="s">
        <v>32</v>
      </c>
      <c r="D117" s="29" t="s">
        <v>39</v>
      </c>
      <c r="E117" s="57" t="s">
        <v>82</v>
      </c>
      <c r="F117" s="34" t="s">
        <v>36</v>
      </c>
      <c r="G117" s="104" t="s">
        <v>250</v>
      </c>
      <c r="H117" s="104" t="s">
        <v>251</v>
      </c>
      <c r="I117" s="224">
        <v>647709000</v>
      </c>
      <c r="J117" s="155">
        <v>21500000</v>
      </c>
    </row>
    <row r="118" spans="1:10" s="3" customFormat="1" ht="36" customHeight="1">
      <c r="A118" s="80">
        <v>2410000</v>
      </c>
      <c r="B118" s="96" t="s">
        <v>19</v>
      </c>
      <c r="C118" s="34" t="s">
        <v>32</v>
      </c>
      <c r="D118" s="29" t="s">
        <v>39</v>
      </c>
      <c r="E118" s="55" t="s">
        <v>291</v>
      </c>
      <c r="F118" s="34" t="s">
        <v>36</v>
      </c>
      <c r="G118" s="104" t="s">
        <v>292</v>
      </c>
      <c r="H118" s="104" t="s">
        <v>284</v>
      </c>
      <c r="I118" s="224">
        <v>572394000</v>
      </c>
      <c r="J118" s="155">
        <v>19000000</v>
      </c>
    </row>
    <row r="119" spans="1:10" s="3" customFormat="1" ht="36" customHeight="1" thickBot="1">
      <c r="A119" s="80">
        <v>2410000</v>
      </c>
      <c r="B119" s="96" t="s">
        <v>19</v>
      </c>
      <c r="C119" s="34" t="s">
        <v>32</v>
      </c>
      <c r="D119" s="29" t="s">
        <v>39</v>
      </c>
      <c r="E119" s="274" t="s">
        <v>70</v>
      </c>
      <c r="F119" s="40" t="s">
        <v>36</v>
      </c>
      <c r="G119" s="167" t="s">
        <v>292</v>
      </c>
      <c r="H119" s="167" t="s">
        <v>284</v>
      </c>
      <c r="I119" s="226">
        <v>2622109228.206</v>
      </c>
      <c r="J119" s="217">
        <v>87038081</v>
      </c>
    </row>
    <row r="120" spans="1:10" s="3" customFormat="1" ht="36" customHeight="1" thickBot="1">
      <c r="A120" s="76">
        <v>2410000</v>
      </c>
      <c r="B120" s="134" t="s">
        <v>32</v>
      </c>
      <c r="C120" s="134" t="s">
        <v>41</v>
      </c>
      <c r="D120" s="35">
        <v>27</v>
      </c>
      <c r="E120" s="287"/>
      <c r="F120" s="288"/>
      <c r="G120" s="134" t="s">
        <v>40</v>
      </c>
      <c r="H120" s="35"/>
      <c r="I120" s="227">
        <f>SUM(I92:I119)</f>
        <v>30193842692.076004</v>
      </c>
      <c r="J120" s="175">
        <f>SUM(J92:J119)</f>
        <v>1002251965</v>
      </c>
    </row>
    <row r="121" spans="1:10" s="3" customFormat="1" ht="12.75" thickBot="1">
      <c r="A121" s="79"/>
      <c r="B121" s="93"/>
      <c r="C121" s="93"/>
      <c r="D121" s="93"/>
      <c r="E121" s="61"/>
      <c r="F121" s="93"/>
      <c r="G121" s="93"/>
      <c r="H121" s="93"/>
      <c r="I121" s="133"/>
      <c r="J121" s="219"/>
    </row>
    <row r="122" spans="1:10" s="3" customFormat="1" ht="42.75" customHeight="1">
      <c r="A122" s="75">
        <v>2710003</v>
      </c>
      <c r="B122" s="95" t="s">
        <v>23</v>
      </c>
      <c r="C122" s="32" t="s">
        <v>24</v>
      </c>
      <c r="D122" s="32" t="s">
        <v>116</v>
      </c>
      <c r="E122" s="128" t="s">
        <v>44</v>
      </c>
      <c r="F122" s="36" t="s">
        <v>36</v>
      </c>
      <c r="G122" s="222" t="s">
        <v>80</v>
      </c>
      <c r="H122" s="228" t="s">
        <v>79</v>
      </c>
      <c r="I122" s="161">
        <v>230000000</v>
      </c>
      <c r="J122" s="152">
        <v>7634601.34</v>
      </c>
    </row>
    <row r="123" spans="1:11" s="3" customFormat="1" ht="36.75" customHeight="1">
      <c r="A123" s="80">
        <v>2710003</v>
      </c>
      <c r="B123" s="46" t="s">
        <v>23</v>
      </c>
      <c r="C123" s="34" t="s">
        <v>24</v>
      </c>
      <c r="D123" s="34" t="s">
        <v>116</v>
      </c>
      <c r="E123" s="124" t="s">
        <v>43</v>
      </c>
      <c r="F123" s="37" t="s">
        <v>36</v>
      </c>
      <c r="G123" s="141" t="s">
        <v>80</v>
      </c>
      <c r="H123" s="104" t="s">
        <v>79</v>
      </c>
      <c r="I123" s="114">
        <v>120000000</v>
      </c>
      <c r="J123" s="146">
        <v>3983270.27</v>
      </c>
      <c r="K123" s="6"/>
    </row>
    <row r="124" spans="1:10" s="3" customFormat="1" ht="24">
      <c r="A124" s="202">
        <v>2710003</v>
      </c>
      <c r="B124" s="46" t="s">
        <v>23</v>
      </c>
      <c r="C124" s="34" t="s">
        <v>24</v>
      </c>
      <c r="D124" s="34" t="s">
        <v>117</v>
      </c>
      <c r="E124" s="124" t="s">
        <v>25</v>
      </c>
      <c r="F124" s="37" t="s">
        <v>36</v>
      </c>
      <c r="G124" s="141" t="s">
        <v>62</v>
      </c>
      <c r="H124" s="104" t="s">
        <v>149</v>
      </c>
      <c r="I124" s="114">
        <v>320000000</v>
      </c>
      <c r="J124" s="146">
        <v>10622054.04</v>
      </c>
    </row>
    <row r="125" spans="1:10" s="3" customFormat="1" ht="48">
      <c r="A125" s="80">
        <v>2710003</v>
      </c>
      <c r="B125" s="86" t="s">
        <v>23</v>
      </c>
      <c r="C125" s="33" t="s">
        <v>24</v>
      </c>
      <c r="D125" s="33" t="s">
        <v>56</v>
      </c>
      <c r="E125" s="165" t="s">
        <v>57</v>
      </c>
      <c r="F125" s="166" t="s">
        <v>223</v>
      </c>
      <c r="G125" s="221" t="s">
        <v>60</v>
      </c>
      <c r="H125" s="167" t="s">
        <v>154</v>
      </c>
      <c r="I125" s="225">
        <v>723024000</v>
      </c>
      <c r="J125" s="169">
        <v>24000000</v>
      </c>
    </row>
    <row r="126" spans="1:10" s="3" customFormat="1" ht="24">
      <c r="A126" s="80">
        <v>2710003</v>
      </c>
      <c r="B126" s="46" t="s">
        <v>23</v>
      </c>
      <c r="C126" s="34" t="s">
        <v>24</v>
      </c>
      <c r="D126" s="34" t="s">
        <v>117</v>
      </c>
      <c r="E126" s="59" t="s">
        <v>77</v>
      </c>
      <c r="F126" s="31" t="s">
        <v>36</v>
      </c>
      <c r="G126" s="141" t="s">
        <v>79</v>
      </c>
      <c r="H126" s="104" t="s">
        <v>108</v>
      </c>
      <c r="I126" s="114">
        <v>621000000</v>
      </c>
      <c r="J126" s="146">
        <v>20613423.62</v>
      </c>
    </row>
    <row r="127" spans="1:10" s="3" customFormat="1" ht="24">
      <c r="A127" s="80">
        <v>2710003</v>
      </c>
      <c r="B127" s="46" t="s">
        <v>23</v>
      </c>
      <c r="C127" s="34" t="s">
        <v>24</v>
      </c>
      <c r="D127" s="34" t="s">
        <v>117</v>
      </c>
      <c r="E127" s="124" t="s">
        <v>78</v>
      </c>
      <c r="F127" s="37" t="s">
        <v>36</v>
      </c>
      <c r="G127" s="141" t="s">
        <v>79</v>
      </c>
      <c r="H127" s="104" t="s">
        <v>150</v>
      </c>
      <c r="I127" s="114">
        <v>40000000</v>
      </c>
      <c r="J127" s="146">
        <v>1327756.76</v>
      </c>
    </row>
    <row r="128" spans="1:10" s="3" customFormat="1" ht="24">
      <c r="A128" s="80">
        <v>2710003</v>
      </c>
      <c r="B128" s="46" t="s">
        <v>23</v>
      </c>
      <c r="C128" s="34" t="s">
        <v>24</v>
      </c>
      <c r="D128" s="34" t="s">
        <v>116</v>
      </c>
      <c r="E128" s="57" t="s">
        <v>114</v>
      </c>
      <c r="F128" s="31" t="s">
        <v>36</v>
      </c>
      <c r="G128" s="141" t="s">
        <v>125</v>
      </c>
      <c r="H128" s="104" t="s">
        <v>127</v>
      </c>
      <c r="I128" s="114">
        <v>5100000</v>
      </c>
      <c r="J128" s="146">
        <v>169288.99</v>
      </c>
    </row>
    <row r="129" spans="1:10" s="3" customFormat="1" ht="36">
      <c r="A129" s="80">
        <v>2710003</v>
      </c>
      <c r="B129" s="46" t="s">
        <v>23</v>
      </c>
      <c r="C129" s="34" t="s">
        <v>24</v>
      </c>
      <c r="D129" s="34" t="s">
        <v>116</v>
      </c>
      <c r="E129" s="57" t="s">
        <v>130</v>
      </c>
      <c r="F129" s="31" t="s">
        <v>36</v>
      </c>
      <c r="G129" s="141" t="s">
        <v>125</v>
      </c>
      <c r="H129" s="104" t="s">
        <v>127</v>
      </c>
      <c r="I129" s="114">
        <v>19305396</v>
      </c>
      <c r="J129" s="146">
        <v>640821.75</v>
      </c>
    </row>
    <row r="130" spans="1:10" s="3" customFormat="1" ht="42.75" customHeight="1">
      <c r="A130" s="81">
        <v>2710003</v>
      </c>
      <c r="B130" s="203" t="s">
        <v>23</v>
      </c>
      <c r="C130" s="45" t="s">
        <v>24</v>
      </c>
      <c r="D130" s="45" t="s">
        <v>116</v>
      </c>
      <c r="E130" s="58" t="s">
        <v>130</v>
      </c>
      <c r="F130" s="44" t="s">
        <v>36</v>
      </c>
      <c r="G130" s="238" t="s">
        <v>125</v>
      </c>
      <c r="H130" s="239" t="s">
        <v>127</v>
      </c>
      <c r="I130" s="240">
        <v>72000000</v>
      </c>
      <c r="J130" s="186">
        <v>2389962.16</v>
      </c>
    </row>
    <row r="131" spans="1:10" s="3" customFormat="1" ht="31.5" customHeight="1">
      <c r="A131" s="80">
        <v>2710003</v>
      </c>
      <c r="B131" s="46" t="s">
        <v>23</v>
      </c>
      <c r="C131" s="34" t="s">
        <v>24</v>
      </c>
      <c r="D131" s="34" t="s">
        <v>234</v>
      </c>
      <c r="E131" s="59" t="s">
        <v>77</v>
      </c>
      <c r="F131" s="31" t="s">
        <v>36</v>
      </c>
      <c r="G131" s="141" t="s">
        <v>246</v>
      </c>
      <c r="H131" s="104" t="s">
        <v>294</v>
      </c>
      <c r="I131" s="114">
        <v>1060435200</v>
      </c>
      <c r="J131" s="146">
        <v>35200000</v>
      </c>
    </row>
    <row r="132" spans="1:10" s="3" customFormat="1" ht="48.75" customHeight="1">
      <c r="A132" s="81">
        <v>2710003</v>
      </c>
      <c r="B132" s="203" t="s">
        <v>23</v>
      </c>
      <c r="C132" s="45" t="s">
        <v>24</v>
      </c>
      <c r="D132" s="45" t="s">
        <v>116</v>
      </c>
      <c r="E132" s="58" t="s">
        <v>243</v>
      </c>
      <c r="F132" s="44" t="s">
        <v>36</v>
      </c>
      <c r="G132" s="141" t="s">
        <v>245</v>
      </c>
      <c r="H132" s="104" t="s">
        <v>313</v>
      </c>
      <c r="I132" s="114">
        <v>384388268.478</v>
      </c>
      <c r="J132" s="146">
        <v>12759353</v>
      </c>
    </row>
    <row r="133" spans="1:10" s="3" customFormat="1" ht="24">
      <c r="A133" s="80">
        <v>2710003</v>
      </c>
      <c r="B133" s="46" t="s">
        <v>23</v>
      </c>
      <c r="C133" s="34" t="s">
        <v>24</v>
      </c>
      <c r="D133" s="34" t="s">
        <v>116</v>
      </c>
      <c r="E133" s="241" t="s">
        <v>247</v>
      </c>
      <c r="F133" s="31" t="s">
        <v>36</v>
      </c>
      <c r="G133" s="141" t="s">
        <v>245</v>
      </c>
      <c r="H133" s="104" t="s">
        <v>314</v>
      </c>
      <c r="I133" s="114">
        <v>60093627.618</v>
      </c>
      <c r="J133" s="146">
        <v>1994743</v>
      </c>
    </row>
    <row r="134" spans="1:10" s="3" customFormat="1" ht="48">
      <c r="A134" s="202">
        <v>2710003</v>
      </c>
      <c r="B134" s="203" t="s">
        <v>23</v>
      </c>
      <c r="C134" s="45" t="s">
        <v>24</v>
      </c>
      <c r="D134" s="45" t="s">
        <v>116</v>
      </c>
      <c r="E134" s="267" t="s">
        <v>244</v>
      </c>
      <c r="F134" s="44" t="s">
        <v>36</v>
      </c>
      <c r="G134" s="238" t="s">
        <v>245</v>
      </c>
      <c r="H134" s="239" t="s">
        <v>294</v>
      </c>
      <c r="I134" s="240">
        <v>75315000</v>
      </c>
      <c r="J134" s="186">
        <v>2500000</v>
      </c>
    </row>
    <row r="135" spans="1:10" s="3" customFormat="1" ht="48">
      <c r="A135" s="80">
        <v>2710003</v>
      </c>
      <c r="B135" s="46" t="s">
        <v>23</v>
      </c>
      <c r="C135" s="34" t="s">
        <v>24</v>
      </c>
      <c r="D135" s="34" t="s">
        <v>117</v>
      </c>
      <c r="E135" s="124" t="s">
        <v>296</v>
      </c>
      <c r="F135" s="31" t="s">
        <v>36</v>
      </c>
      <c r="G135" s="141" t="s">
        <v>297</v>
      </c>
      <c r="H135" s="104" t="s">
        <v>287</v>
      </c>
      <c r="I135" s="114">
        <v>421764000</v>
      </c>
      <c r="J135" s="146">
        <v>14000000</v>
      </c>
    </row>
    <row r="136" spans="1:10" s="3" customFormat="1" ht="48">
      <c r="A136" s="80">
        <v>2710003</v>
      </c>
      <c r="B136" s="46" t="s">
        <v>23</v>
      </c>
      <c r="C136" s="34" t="s">
        <v>24</v>
      </c>
      <c r="D136" s="34" t="s">
        <v>117</v>
      </c>
      <c r="E136" s="59" t="s">
        <v>298</v>
      </c>
      <c r="F136" s="31" t="s">
        <v>36</v>
      </c>
      <c r="G136" s="141" t="s">
        <v>297</v>
      </c>
      <c r="H136" s="104" t="s">
        <v>265</v>
      </c>
      <c r="I136" s="114">
        <v>301260000</v>
      </c>
      <c r="J136" s="146">
        <v>10000000</v>
      </c>
    </row>
    <row r="137" spans="1:10" s="3" customFormat="1" ht="50.25" customHeight="1" thickBot="1">
      <c r="A137" s="164">
        <v>2710003</v>
      </c>
      <c r="B137" s="261" t="s">
        <v>23</v>
      </c>
      <c r="C137" s="42" t="s">
        <v>24</v>
      </c>
      <c r="D137" s="42" t="s">
        <v>117</v>
      </c>
      <c r="E137" s="271" t="s">
        <v>299</v>
      </c>
      <c r="F137" s="263" t="s">
        <v>301</v>
      </c>
      <c r="G137" s="278" t="s">
        <v>297</v>
      </c>
      <c r="H137" s="277" t="s">
        <v>300</v>
      </c>
      <c r="I137" s="279">
        <v>301260000</v>
      </c>
      <c r="J137" s="201">
        <v>10000000</v>
      </c>
    </row>
    <row r="138" spans="1:10" s="3" customFormat="1" ht="46.5" customHeight="1" thickBot="1">
      <c r="A138" s="74">
        <v>2710003</v>
      </c>
      <c r="B138" s="48" t="s">
        <v>24</v>
      </c>
      <c r="C138" s="48" t="s">
        <v>41</v>
      </c>
      <c r="D138" s="48">
        <v>16</v>
      </c>
      <c r="E138" s="289"/>
      <c r="F138" s="290"/>
      <c r="G138" s="48" t="s">
        <v>40</v>
      </c>
      <c r="H138" s="48"/>
      <c r="I138" s="53">
        <f>SUM(I122:I137)</f>
        <v>4754945492.096001</v>
      </c>
      <c r="J138" s="173">
        <f>SUM(J122:J137)</f>
        <v>157835274.93</v>
      </c>
    </row>
    <row r="139" spans="1:10" s="3" customFormat="1" ht="53.25" customHeight="1">
      <c r="A139" s="70">
        <v>211002</v>
      </c>
      <c r="B139" s="95" t="s">
        <v>181</v>
      </c>
      <c r="C139" s="32" t="s">
        <v>184</v>
      </c>
      <c r="D139" s="32" t="s">
        <v>182</v>
      </c>
      <c r="E139" s="185" t="s">
        <v>201</v>
      </c>
      <c r="F139" s="218" t="s">
        <v>210</v>
      </c>
      <c r="G139" s="192" t="s">
        <v>139</v>
      </c>
      <c r="H139" s="192" t="s">
        <v>183</v>
      </c>
      <c r="I139" s="193">
        <v>280000000</v>
      </c>
      <c r="J139" s="194">
        <v>9294297</v>
      </c>
    </row>
    <row r="140" spans="1:10" s="3" customFormat="1" ht="49.5" customHeight="1">
      <c r="A140" s="142">
        <v>211002</v>
      </c>
      <c r="B140" s="203" t="s">
        <v>181</v>
      </c>
      <c r="C140" s="49" t="s">
        <v>184</v>
      </c>
      <c r="D140" s="49" t="s">
        <v>182</v>
      </c>
      <c r="E140" s="190" t="s">
        <v>200</v>
      </c>
      <c r="F140" s="216" t="s">
        <v>210</v>
      </c>
      <c r="G140" s="210" t="s">
        <v>189</v>
      </c>
      <c r="H140" s="210" t="s">
        <v>190</v>
      </c>
      <c r="I140" s="207">
        <v>1000000000</v>
      </c>
      <c r="J140" s="208">
        <v>33193919</v>
      </c>
    </row>
    <row r="141" spans="1:10" s="3" customFormat="1" ht="40.5" customHeight="1">
      <c r="A141" s="72">
        <v>211002</v>
      </c>
      <c r="B141" s="46" t="s">
        <v>181</v>
      </c>
      <c r="C141" s="34" t="s">
        <v>184</v>
      </c>
      <c r="D141" s="34" t="s">
        <v>182</v>
      </c>
      <c r="E141" s="209" t="s">
        <v>199</v>
      </c>
      <c r="F141" s="196" t="s">
        <v>210</v>
      </c>
      <c r="G141" s="104" t="s">
        <v>189</v>
      </c>
      <c r="H141" s="104" t="s">
        <v>190</v>
      </c>
      <c r="I141" s="195">
        <v>1000000000</v>
      </c>
      <c r="J141" s="197">
        <v>33193919</v>
      </c>
    </row>
    <row r="142" spans="1:10" s="3" customFormat="1" ht="39.75" customHeight="1">
      <c r="A142" s="72">
        <v>211002</v>
      </c>
      <c r="B142" s="46" t="s">
        <v>181</v>
      </c>
      <c r="C142" s="34" t="s">
        <v>184</v>
      </c>
      <c r="D142" s="34" t="s">
        <v>182</v>
      </c>
      <c r="E142" s="209" t="s">
        <v>197</v>
      </c>
      <c r="F142" s="216" t="s">
        <v>210</v>
      </c>
      <c r="G142" s="167" t="s">
        <v>194</v>
      </c>
      <c r="H142" s="167" t="s">
        <v>195</v>
      </c>
      <c r="I142" s="211">
        <v>379999995</v>
      </c>
      <c r="J142" s="212">
        <v>12613689</v>
      </c>
    </row>
    <row r="143" spans="1:10" s="3" customFormat="1" ht="53.25" customHeight="1">
      <c r="A143" s="72">
        <v>211002</v>
      </c>
      <c r="B143" s="46" t="s">
        <v>181</v>
      </c>
      <c r="C143" s="34" t="s">
        <v>184</v>
      </c>
      <c r="D143" s="34" t="s">
        <v>182</v>
      </c>
      <c r="E143" s="209" t="s">
        <v>198</v>
      </c>
      <c r="F143" s="196" t="s">
        <v>210</v>
      </c>
      <c r="G143" s="104" t="s">
        <v>194</v>
      </c>
      <c r="H143" s="104" t="s">
        <v>195</v>
      </c>
      <c r="I143" s="195">
        <v>650000022</v>
      </c>
      <c r="J143" s="197">
        <v>21576048</v>
      </c>
    </row>
    <row r="144" spans="1:10" s="3" customFormat="1" ht="42" customHeight="1">
      <c r="A144" s="73">
        <v>211002</v>
      </c>
      <c r="B144" s="87" t="s">
        <v>181</v>
      </c>
      <c r="C144" s="49" t="s">
        <v>184</v>
      </c>
      <c r="D144" s="49" t="s">
        <v>182</v>
      </c>
      <c r="E144" s="233" t="s">
        <v>196</v>
      </c>
      <c r="F144" s="216" t="s">
        <v>210</v>
      </c>
      <c r="G144" s="210" t="s">
        <v>194</v>
      </c>
      <c r="H144" s="210" t="s">
        <v>195</v>
      </c>
      <c r="I144" s="207">
        <v>1015000010</v>
      </c>
      <c r="J144" s="208">
        <v>33691828</v>
      </c>
    </row>
    <row r="145" spans="1:10" s="3" customFormat="1" ht="42" customHeight="1">
      <c r="A145" s="73">
        <v>211002</v>
      </c>
      <c r="B145" s="87" t="s">
        <v>181</v>
      </c>
      <c r="C145" s="49" t="s">
        <v>184</v>
      </c>
      <c r="D145" s="49" t="s">
        <v>182</v>
      </c>
      <c r="E145" s="233" t="s">
        <v>235</v>
      </c>
      <c r="F145" s="260" t="s">
        <v>210</v>
      </c>
      <c r="G145" s="210" t="s">
        <v>236</v>
      </c>
      <c r="H145" s="210" t="s">
        <v>237</v>
      </c>
      <c r="I145" s="207">
        <v>106043520</v>
      </c>
      <c r="J145" s="208">
        <v>3520000</v>
      </c>
    </row>
    <row r="146" spans="1:10" s="3" customFormat="1" ht="42" customHeight="1">
      <c r="A146" s="72">
        <v>211002</v>
      </c>
      <c r="B146" s="46" t="s">
        <v>181</v>
      </c>
      <c r="C146" s="34" t="s">
        <v>184</v>
      </c>
      <c r="D146" s="34" t="s">
        <v>182</v>
      </c>
      <c r="E146" s="209" t="s">
        <v>256</v>
      </c>
      <c r="F146" s="196" t="s">
        <v>210</v>
      </c>
      <c r="G146" s="104" t="s">
        <v>257</v>
      </c>
      <c r="H146" s="104" t="s">
        <v>258</v>
      </c>
      <c r="I146" s="195">
        <v>250000008</v>
      </c>
      <c r="J146" s="197">
        <v>8298480</v>
      </c>
    </row>
    <row r="147" spans="1:10" s="3" customFormat="1" ht="42" customHeight="1">
      <c r="A147" s="72">
        <v>211002</v>
      </c>
      <c r="B147" s="46" t="s">
        <v>181</v>
      </c>
      <c r="C147" s="34" t="s">
        <v>184</v>
      </c>
      <c r="D147" s="34" t="s">
        <v>182</v>
      </c>
      <c r="E147" s="209" t="s">
        <v>261</v>
      </c>
      <c r="F147" s="196" t="s">
        <v>210</v>
      </c>
      <c r="G147" s="104" t="s">
        <v>259</v>
      </c>
      <c r="H147" s="104" t="s">
        <v>260</v>
      </c>
      <c r="I147" s="195">
        <v>284999974</v>
      </c>
      <c r="J147" s="197">
        <v>9460266</v>
      </c>
    </row>
    <row r="148" spans="1:10" s="3" customFormat="1" ht="42" customHeight="1">
      <c r="A148" s="72">
        <v>211002</v>
      </c>
      <c r="B148" s="46" t="s">
        <v>181</v>
      </c>
      <c r="C148" s="34" t="s">
        <v>184</v>
      </c>
      <c r="D148" s="34" t="s">
        <v>182</v>
      </c>
      <c r="E148" s="209" t="s">
        <v>273</v>
      </c>
      <c r="F148" s="196" t="s">
        <v>270</v>
      </c>
      <c r="G148" s="104" t="s">
        <v>271</v>
      </c>
      <c r="H148" s="104" t="s">
        <v>272</v>
      </c>
      <c r="I148" s="195">
        <v>1205040000</v>
      </c>
      <c r="J148" s="197">
        <v>40000000</v>
      </c>
    </row>
    <row r="149" spans="1:10" s="3" customFormat="1" ht="42" customHeight="1">
      <c r="A149" s="72">
        <v>211002</v>
      </c>
      <c r="B149" s="46" t="s">
        <v>181</v>
      </c>
      <c r="C149" s="34" t="s">
        <v>184</v>
      </c>
      <c r="D149" s="34" t="s">
        <v>182</v>
      </c>
      <c r="E149" s="209" t="s">
        <v>295</v>
      </c>
      <c r="F149" s="196" t="s">
        <v>36</v>
      </c>
      <c r="G149" s="104" t="s">
        <v>292</v>
      </c>
      <c r="H149" s="104" t="s">
        <v>284</v>
      </c>
      <c r="I149" s="195">
        <v>948969000</v>
      </c>
      <c r="J149" s="197">
        <v>31500000</v>
      </c>
    </row>
    <row r="150" spans="1:10" s="3" customFormat="1" ht="42" customHeight="1">
      <c r="A150" s="142">
        <v>211002</v>
      </c>
      <c r="B150" s="203" t="s">
        <v>181</v>
      </c>
      <c r="C150" s="45" t="s">
        <v>184</v>
      </c>
      <c r="D150" s="45" t="s">
        <v>182</v>
      </c>
      <c r="E150" s="233" t="s">
        <v>307</v>
      </c>
      <c r="F150" s="260" t="s">
        <v>270</v>
      </c>
      <c r="G150" s="239" t="s">
        <v>306</v>
      </c>
      <c r="H150" s="239" t="s">
        <v>230</v>
      </c>
      <c r="I150" s="275">
        <v>1400859000</v>
      </c>
      <c r="J150" s="276">
        <v>46500000</v>
      </c>
    </row>
    <row r="151" spans="1:10" s="3" customFormat="1" ht="42" customHeight="1">
      <c r="A151" s="72">
        <v>211002</v>
      </c>
      <c r="B151" s="46" t="s">
        <v>181</v>
      </c>
      <c r="C151" s="34" t="s">
        <v>184</v>
      </c>
      <c r="D151" s="34" t="s">
        <v>182</v>
      </c>
      <c r="E151" s="209" t="s">
        <v>310</v>
      </c>
      <c r="F151" s="196" t="s">
        <v>270</v>
      </c>
      <c r="G151" s="104" t="s">
        <v>312</v>
      </c>
      <c r="H151" s="104" t="s">
        <v>268</v>
      </c>
      <c r="I151" s="195">
        <v>917035440</v>
      </c>
      <c r="J151" s="197">
        <v>30440000</v>
      </c>
    </row>
    <row r="152" spans="1:10" s="3" customFormat="1" ht="40.5" customHeight="1" thickBot="1">
      <c r="A152" s="73">
        <v>211002</v>
      </c>
      <c r="B152" s="87" t="s">
        <v>181</v>
      </c>
      <c r="C152" s="49" t="s">
        <v>184</v>
      </c>
      <c r="D152" s="49" t="s">
        <v>182</v>
      </c>
      <c r="E152" s="233" t="s">
        <v>311</v>
      </c>
      <c r="F152" s="260" t="s">
        <v>270</v>
      </c>
      <c r="G152" s="210" t="s">
        <v>312</v>
      </c>
      <c r="H152" s="210" t="s">
        <v>268</v>
      </c>
      <c r="I152" s="207">
        <v>680847600</v>
      </c>
      <c r="J152" s="208">
        <v>22600000</v>
      </c>
    </row>
    <row r="153" spans="1:10" s="3" customFormat="1" ht="42" customHeight="1" thickBot="1">
      <c r="A153" s="280">
        <v>211002</v>
      </c>
      <c r="B153" s="35" t="s">
        <v>184</v>
      </c>
      <c r="C153" s="35" t="s">
        <v>41</v>
      </c>
      <c r="D153" s="35">
        <v>14</v>
      </c>
      <c r="E153" s="287"/>
      <c r="F153" s="288"/>
      <c r="G153" s="281" t="s">
        <v>40</v>
      </c>
      <c r="H153" s="281"/>
      <c r="I153" s="116">
        <f>SUM(I139:I152)</f>
        <v>10118794569</v>
      </c>
      <c r="J153" s="176">
        <f>SUM(J139:J152)</f>
        <v>335882446</v>
      </c>
    </row>
    <row r="154" spans="1:10" s="3" customFormat="1" ht="42" customHeight="1" thickBot="1">
      <c r="A154" s="296" t="s">
        <v>103</v>
      </c>
      <c r="B154" s="296"/>
      <c r="C154" s="93"/>
      <c r="D154" s="93"/>
      <c r="E154" s="61"/>
      <c r="F154" s="93"/>
      <c r="G154" s="105"/>
      <c r="H154" s="105"/>
      <c r="I154" s="120"/>
      <c r="J154" s="156"/>
    </row>
    <row r="155" spans="1:10" s="3" customFormat="1" ht="42" customHeight="1" thickBot="1">
      <c r="A155" s="82">
        <v>251002</v>
      </c>
      <c r="B155" s="88" t="s">
        <v>100</v>
      </c>
      <c r="C155" s="100" t="s">
        <v>101</v>
      </c>
      <c r="D155" s="100" t="s">
        <v>102</v>
      </c>
      <c r="E155" s="69" t="s">
        <v>178</v>
      </c>
      <c r="F155" s="102" t="s">
        <v>36</v>
      </c>
      <c r="G155" s="102" t="s">
        <v>99</v>
      </c>
      <c r="H155" s="102" t="s">
        <v>148</v>
      </c>
      <c r="I155" s="121">
        <v>600000000</v>
      </c>
      <c r="J155" s="157">
        <v>19916351.32</v>
      </c>
    </row>
    <row r="156" spans="1:10" s="3" customFormat="1" ht="23.25" customHeight="1" thickBot="1">
      <c r="A156" s="74">
        <v>2510002</v>
      </c>
      <c r="B156" s="92" t="s">
        <v>13</v>
      </c>
      <c r="C156" s="48" t="s">
        <v>41</v>
      </c>
      <c r="D156" s="35">
        <f>COUNT(I155)</f>
        <v>1</v>
      </c>
      <c r="E156" s="287"/>
      <c r="F156" s="288"/>
      <c r="G156" s="103" t="s">
        <v>40</v>
      </c>
      <c r="H156" s="103"/>
      <c r="I156" s="53">
        <f>SUM(I155)</f>
        <v>600000000</v>
      </c>
      <c r="J156" s="173">
        <f>SUM(J155)</f>
        <v>19916351.32</v>
      </c>
    </row>
    <row r="157" spans="1:10" s="3" customFormat="1" ht="23.25" customHeight="1">
      <c r="A157" s="79"/>
      <c r="B157" s="93"/>
      <c r="C157" s="93"/>
      <c r="D157" s="93"/>
      <c r="E157" s="143"/>
      <c r="F157" s="93"/>
      <c r="G157" s="105"/>
      <c r="H157" s="105"/>
      <c r="I157" s="120"/>
      <c r="J157" s="120"/>
    </row>
    <row r="158" spans="1:10" s="3" customFormat="1" ht="40.5" customHeight="1" thickBot="1">
      <c r="A158" s="83"/>
      <c r="B158" s="9"/>
      <c r="C158" s="9"/>
      <c r="D158" s="9"/>
      <c r="E158" s="144" t="s">
        <v>128</v>
      </c>
      <c r="F158" s="295" t="s">
        <v>129</v>
      </c>
      <c r="G158" s="295"/>
      <c r="H158" s="295"/>
      <c r="I158" s="295"/>
      <c r="J158" s="83"/>
    </row>
    <row r="159" spans="1:10" s="3" customFormat="1" ht="24" customHeight="1" thickBot="1">
      <c r="A159" s="83"/>
      <c r="B159" s="9"/>
      <c r="C159" s="21" t="s">
        <v>50</v>
      </c>
      <c r="D159" s="22">
        <f>D30+D47+D55+D65+D83+D91+D120+D156+D138+D153</f>
        <v>136</v>
      </c>
      <c r="E159" s="198">
        <f>I30+I47+I55+I65+I83+I91+I120+I138+I156+I153</f>
        <v>131330217910.47067</v>
      </c>
      <c r="F159" s="292">
        <f>J30+J47+J55+J65+J83+J91+J120+J138+J156+J153</f>
        <v>4359365429.379999</v>
      </c>
      <c r="G159" s="293"/>
      <c r="H159" s="293"/>
      <c r="I159" s="294"/>
      <c r="J159" s="83"/>
    </row>
    <row r="160" spans="1:10" s="3" customFormat="1" ht="15.75" customHeight="1">
      <c r="A160" s="83"/>
      <c r="B160" s="9"/>
      <c r="C160" s="9"/>
      <c r="D160" s="9"/>
      <c r="E160" s="4"/>
      <c r="F160" s="17"/>
      <c r="G160" s="106"/>
      <c r="H160" s="106"/>
      <c r="I160" s="83"/>
      <c r="J160" s="83"/>
    </row>
    <row r="161" spans="1:10" s="3" customFormat="1" ht="12">
      <c r="A161" s="83"/>
      <c r="B161" s="9"/>
      <c r="C161" s="9"/>
      <c r="D161" s="9"/>
      <c r="E161" s="4" t="s">
        <v>35</v>
      </c>
      <c r="F161" s="17"/>
      <c r="G161" s="106"/>
      <c r="H161" s="106"/>
      <c r="I161" s="122"/>
      <c r="J161" s="122"/>
    </row>
    <row r="162" spans="1:10" s="3" customFormat="1" ht="12">
      <c r="A162" s="83"/>
      <c r="B162" s="9"/>
      <c r="C162" s="9"/>
      <c r="D162" s="9"/>
      <c r="E162" s="4" t="s">
        <v>276</v>
      </c>
      <c r="F162" s="17"/>
      <c r="G162" s="106"/>
      <c r="H162" s="106"/>
      <c r="I162" s="83"/>
      <c r="J162" s="83"/>
    </row>
    <row r="163" spans="1:10" s="3" customFormat="1" ht="12.75" thickBot="1">
      <c r="A163" s="83"/>
      <c r="B163" s="9"/>
      <c r="C163" s="9"/>
      <c r="D163" s="9"/>
      <c r="E163" s="4"/>
      <c r="F163" s="17"/>
      <c r="G163" s="106"/>
      <c r="H163" s="106"/>
      <c r="I163" s="83"/>
      <c r="J163" s="83"/>
    </row>
    <row r="164" spans="1:10" s="3" customFormat="1" ht="24">
      <c r="A164" s="84">
        <v>2310000</v>
      </c>
      <c r="B164" s="97" t="s">
        <v>26</v>
      </c>
      <c r="C164" s="10" t="s">
        <v>27</v>
      </c>
      <c r="D164" s="10"/>
      <c r="E164" s="7" t="s">
        <v>104</v>
      </c>
      <c r="F164" s="18"/>
      <c r="G164" s="107"/>
      <c r="H164" s="20"/>
      <c r="I164" s="83"/>
      <c r="J164" s="83"/>
    </row>
    <row r="165" spans="1:10" s="3" customFormat="1" ht="24.75" thickBot="1">
      <c r="A165" s="85">
        <v>2220002</v>
      </c>
      <c r="B165" s="98" t="s">
        <v>7</v>
      </c>
      <c r="C165" s="11" t="s">
        <v>28</v>
      </c>
      <c r="D165" s="11"/>
      <c r="E165" s="8" t="s">
        <v>104</v>
      </c>
      <c r="F165" s="19"/>
      <c r="G165" s="107"/>
      <c r="H165" s="20"/>
      <c r="I165" s="83"/>
      <c r="J165" s="83"/>
    </row>
    <row r="166" spans="1:10" s="3" customFormat="1" ht="12">
      <c r="A166" s="83"/>
      <c r="B166" s="17"/>
      <c r="C166" s="9"/>
      <c r="D166" s="9"/>
      <c r="E166" s="4"/>
      <c r="F166" s="17"/>
      <c r="G166" s="20"/>
      <c r="H166" s="20"/>
      <c r="I166" s="83"/>
      <c r="J166" s="83"/>
    </row>
    <row r="167" spans="1:10" s="3" customFormat="1" ht="24">
      <c r="A167" s="83"/>
      <c r="B167" s="17"/>
      <c r="C167" s="9"/>
      <c r="D167" s="9"/>
      <c r="E167" s="4" t="s">
        <v>168</v>
      </c>
      <c r="F167" s="17"/>
      <c r="G167" s="20"/>
      <c r="H167" s="20"/>
      <c r="I167" s="83"/>
      <c r="J167" s="83"/>
    </row>
    <row r="168" spans="1:10" s="3" customFormat="1" ht="12">
      <c r="A168" s="83"/>
      <c r="B168" s="297" t="s">
        <v>227</v>
      </c>
      <c r="C168" s="297"/>
      <c r="D168" s="297"/>
      <c r="E168" s="297"/>
      <c r="F168" s="17"/>
      <c r="G168" s="20"/>
      <c r="H168" s="20"/>
      <c r="I168" s="83"/>
      <c r="J168" s="83"/>
    </row>
    <row r="169" spans="1:10" s="3" customFormat="1" ht="12">
      <c r="A169" s="83"/>
      <c r="B169" s="291" t="s">
        <v>225</v>
      </c>
      <c r="C169" s="291"/>
      <c r="D169" s="291"/>
      <c r="E169" s="291"/>
      <c r="F169" s="17"/>
      <c r="G169" s="20"/>
      <c r="H169" s="20"/>
      <c r="I169" s="83"/>
      <c r="J169" s="83"/>
    </row>
    <row r="170" spans="1:10" s="3" customFormat="1" ht="12">
      <c r="A170" s="83"/>
      <c r="B170" s="291" t="s">
        <v>226</v>
      </c>
      <c r="C170" s="291"/>
      <c r="D170" s="291"/>
      <c r="E170" s="291"/>
      <c r="F170" s="291"/>
      <c r="G170" s="291"/>
      <c r="H170" s="291"/>
      <c r="I170" s="291"/>
      <c r="J170" s="83"/>
    </row>
    <row r="171" spans="1:10" s="3" customFormat="1" ht="12">
      <c r="A171" s="83"/>
      <c r="B171" s="298"/>
      <c r="C171" s="298"/>
      <c r="D171" s="298"/>
      <c r="E171" s="298"/>
      <c r="F171" s="17"/>
      <c r="G171" s="20"/>
      <c r="H171" s="20"/>
      <c r="I171" s="83"/>
      <c r="J171" s="83"/>
    </row>
    <row r="172" spans="1:10" s="3" customFormat="1" ht="12" customHeight="1">
      <c r="A172" s="83"/>
      <c r="B172" s="298"/>
      <c r="C172" s="298"/>
      <c r="D172" s="298"/>
      <c r="E172" s="298"/>
      <c r="F172" s="17"/>
      <c r="G172" s="108"/>
      <c r="H172" s="108"/>
      <c r="I172" s="108"/>
      <c r="J172" s="108"/>
    </row>
    <row r="173" spans="1:10" s="3" customFormat="1" ht="24" customHeight="1">
      <c r="A173" s="83"/>
      <c r="B173" s="298" t="s">
        <v>293</v>
      </c>
      <c r="C173" s="298"/>
      <c r="D173" s="298"/>
      <c r="E173" s="298"/>
      <c r="F173" s="17"/>
      <c r="G173" s="20"/>
      <c r="H173" s="20"/>
      <c r="I173" s="83"/>
      <c r="J173" s="83"/>
    </row>
    <row r="174" spans="1:10" s="3" customFormat="1" ht="24.75" customHeight="1">
      <c r="A174" s="83"/>
      <c r="B174" s="298"/>
      <c r="C174" s="298"/>
      <c r="D174" s="298"/>
      <c r="E174" s="298"/>
      <c r="F174" s="17"/>
      <c r="G174" s="20"/>
      <c r="H174" s="20"/>
      <c r="I174" s="83"/>
      <c r="J174" s="83"/>
    </row>
    <row r="175" spans="1:10" s="3" customFormat="1" ht="24.75" customHeight="1">
      <c r="A175" s="83"/>
      <c r="B175" s="298"/>
      <c r="C175" s="298"/>
      <c r="D175" s="298"/>
      <c r="E175" s="298"/>
      <c r="F175" s="17"/>
      <c r="G175" s="20"/>
      <c r="H175" s="20"/>
      <c r="I175" s="83"/>
      <c r="J175" s="83"/>
    </row>
    <row r="176" spans="1:10" s="3" customFormat="1" ht="12">
      <c r="A176" s="83"/>
      <c r="B176" s="299"/>
      <c r="C176" s="299"/>
      <c r="D176" s="299"/>
      <c r="E176" s="299"/>
      <c r="F176" s="17"/>
      <c r="G176" s="20"/>
      <c r="H176" s="20"/>
      <c r="I176" s="83"/>
      <c r="J176" s="83"/>
    </row>
    <row r="177" spans="1:10" s="3" customFormat="1" ht="12">
      <c r="A177" s="83"/>
      <c r="B177" s="17"/>
      <c r="C177" s="9"/>
      <c r="D177" s="9"/>
      <c r="E177" s="4"/>
      <c r="F177" s="17"/>
      <c r="G177" s="20"/>
      <c r="H177" s="20"/>
      <c r="I177" s="83"/>
      <c r="J177" s="83"/>
    </row>
    <row r="178" spans="1:10" s="3" customFormat="1" ht="12">
      <c r="A178" s="83"/>
      <c r="B178" s="17"/>
      <c r="C178" s="9"/>
      <c r="D178" s="9"/>
      <c r="E178" s="4"/>
      <c r="F178" s="17"/>
      <c r="G178" s="20"/>
      <c r="H178" s="20"/>
      <c r="I178" s="83"/>
      <c r="J178" s="83"/>
    </row>
    <row r="179" spans="1:10" s="3" customFormat="1" ht="12">
      <c r="A179" s="83"/>
      <c r="B179" s="17"/>
      <c r="C179" s="9"/>
      <c r="D179" s="9"/>
      <c r="E179" s="4"/>
      <c r="F179" s="17"/>
      <c r="G179" s="20"/>
      <c r="H179" s="20"/>
      <c r="I179" s="83"/>
      <c r="J179" s="83"/>
    </row>
    <row r="180" spans="1:10" s="3" customFormat="1" ht="12">
      <c r="A180" s="83"/>
      <c r="B180" s="17"/>
      <c r="C180" s="9"/>
      <c r="D180" s="9"/>
      <c r="E180" s="4"/>
      <c r="F180" s="17"/>
      <c r="G180" s="20"/>
      <c r="H180" s="20"/>
      <c r="I180" s="83"/>
      <c r="J180" s="83"/>
    </row>
    <row r="181" spans="1:10" s="3" customFormat="1" ht="12">
      <c r="A181" s="83"/>
      <c r="B181" s="17"/>
      <c r="C181" s="9"/>
      <c r="D181" s="9"/>
      <c r="E181" s="4"/>
      <c r="F181" s="17"/>
      <c r="G181" s="20"/>
      <c r="H181" s="20"/>
      <c r="I181" s="83"/>
      <c r="J181" s="83"/>
    </row>
    <row r="182" spans="1:10" s="3" customFormat="1" ht="12">
      <c r="A182" s="83"/>
      <c r="B182" s="17"/>
      <c r="C182" s="9"/>
      <c r="D182" s="9"/>
      <c r="E182" s="4"/>
      <c r="F182" s="17"/>
      <c r="G182" s="20"/>
      <c r="H182" s="20"/>
      <c r="I182" s="83"/>
      <c r="J182" s="83"/>
    </row>
    <row r="183" spans="1:10" s="3" customFormat="1" ht="12">
      <c r="A183" s="83"/>
      <c r="B183" s="17"/>
      <c r="C183" s="9"/>
      <c r="D183" s="9"/>
      <c r="E183" s="4"/>
      <c r="F183" s="17"/>
      <c r="G183" s="20"/>
      <c r="H183" s="20"/>
      <c r="I183" s="83"/>
      <c r="J183" s="83"/>
    </row>
    <row r="184" spans="1:10" s="3" customFormat="1" ht="12">
      <c r="A184" s="83"/>
      <c r="B184" s="17"/>
      <c r="C184" s="9"/>
      <c r="D184" s="9"/>
      <c r="E184" s="4"/>
      <c r="F184" s="17"/>
      <c r="G184" s="20"/>
      <c r="H184" s="20"/>
      <c r="I184" s="83"/>
      <c r="J184" s="83"/>
    </row>
    <row r="185" spans="1:10" s="3" customFormat="1" ht="12">
      <c r="A185" s="83"/>
      <c r="B185" s="17"/>
      <c r="C185" s="9"/>
      <c r="D185" s="9"/>
      <c r="E185" s="4"/>
      <c r="F185" s="17"/>
      <c r="G185" s="20"/>
      <c r="H185" s="20"/>
      <c r="I185" s="83"/>
      <c r="J185" s="83"/>
    </row>
    <row r="186" spans="1:10" s="3" customFormat="1" ht="12">
      <c r="A186" s="83"/>
      <c r="B186" s="17"/>
      <c r="C186" s="9"/>
      <c r="D186" s="9"/>
      <c r="E186" s="4"/>
      <c r="F186" s="17"/>
      <c r="G186" s="20"/>
      <c r="H186" s="20"/>
      <c r="I186" s="83"/>
      <c r="J186" s="83"/>
    </row>
    <row r="187" spans="1:10" s="3" customFormat="1" ht="12">
      <c r="A187" s="83"/>
      <c r="B187" s="17"/>
      <c r="C187" s="9"/>
      <c r="D187" s="9"/>
      <c r="E187" s="4"/>
      <c r="F187" s="17"/>
      <c r="G187" s="20"/>
      <c r="H187" s="20"/>
      <c r="I187" s="83"/>
      <c r="J187" s="83"/>
    </row>
    <row r="188" spans="1:10" s="3" customFormat="1" ht="12">
      <c r="A188" s="83"/>
      <c r="B188" s="17"/>
      <c r="C188" s="9"/>
      <c r="D188" s="9"/>
      <c r="E188" s="4"/>
      <c r="F188" s="17"/>
      <c r="G188" s="20"/>
      <c r="H188" s="20"/>
      <c r="I188" s="83"/>
      <c r="J188" s="83"/>
    </row>
    <row r="189" spans="1:10" s="3" customFormat="1" ht="12">
      <c r="A189" s="83"/>
      <c r="B189" s="17"/>
      <c r="C189" s="9"/>
      <c r="D189" s="9"/>
      <c r="E189" s="4"/>
      <c r="F189" s="17"/>
      <c r="G189" s="20"/>
      <c r="H189" s="20"/>
      <c r="I189" s="83"/>
      <c r="J189" s="83"/>
    </row>
    <row r="190" spans="1:10" s="3" customFormat="1" ht="12">
      <c r="A190" s="83"/>
      <c r="B190" s="17"/>
      <c r="C190" s="9"/>
      <c r="D190" s="9"/>
      <c r="E190" s="4"/>
      <c r="F190" s="17"/>
      <c r="G190" s="20"/>
      <c r="H190" s="20"/>
      <c r="I190" s="83"/>
      <c r="J190" s="83"/>
    </row>
    <row r="191" spans="1:10" s="3" customFormat="1" ht="12">
      <c r="A191" s="83"/>
      <c r="B191" s="17"/>
      <c r="C191" s="9"/>
      <c r="D191" s="9"/>
      <c r="E191" s="4"/>
      <c r="F191" s="17"/>
      <c r="G191" s="20"/>
      <c r="H191" s="20"/>
      <c r="I191" s="83"/>
      <c r="J191" s="83"/>
    </row>
    <row r="192" spans="1:10" s="3" customFormat="1" ht="12">
      <c r="A192" s="83"/>
      <c r="B192" s="17"/>
      <c r="C192" s="9"/>
      <c r="D192" s="9"/>
      <c r="E192" s="4"/>
      <c r="F192" s="17"/>
      <c r="G192" s="20"/>
      <c r="H192" s="20"/>
      <c r="I192" s="83"/>
      <c r="J192" s="83"/>
    </row>
    <row r="193" spans="1:10" s="3" customFormat="1" ht="12">
      <c r="A193" s="83"/>
      <c r="B193" s="17"/>
      <c r="C193" s="9"/>
      <c r="D193" s="9"/>
      <c r="E193" s="4"/>
      <c r="F193" s="17"/>
      <c r="G193" s="20"/>
      <c r="H193" s="20"/>
      <c r="I193" s="83"/>
      <c r="J193" s="83"/>
    </row>
    <row r="194" spans="1:10" s="3" customFormat="1" ht="12">
      <c r="A194" s="83"/>
      <c r="B194" s="17"/>
      <c r="C194" s="9"/>
      <c r="D194" s="9"/>
      <c r="E194" s="4"/>
      <c r="F194" s="17"/>
      <c r="G194" s="20"/>
      <c r="H194" s="20"/>
      <c r="I194" s="83"/>
      <c r="J194" s="83"/>
    </row>
    <row r="195" spans="1:10" s="3" customFormat="1" ht="12">
      <c r="A195" s="83"/>
      <c r="B195" s="17"/>
      <c r="C195" s="9"/>
      <c r="D195" s="9"/>
      <c r="E195" s="4"/>
      <c r="F195" s="17"/>
      <c r="G195" s="20"/>
      <c r="H195" s="20"/>
      <c r="I195" s="83"/>
      <c r="J195" s="83"/>
    </row>
    <row r="196" spans="1:10" s="3" customFormat="1" ht="12">
      <c r="A196" s="83"/>
      <c r="B196" s="17"/>
      <c r="C196" s="9"/>
      <c r="D196" s="9"/>
      <c r="E196" s="4"/>
      <c r="F196" s="17"/>
      <c r="G196" s="20"/>
      <c r="H196" s="20"/>
      <c r="I196" s="83"/>
      <c r="J196" s="83"/>
    </row>
    <row r="197" spans="1:10" s="3" customFormat="1" ht="12">
      <c r="A197" s="83"/>
      <c r="B197" s="17"/>
      <c r="C197" s="9"/>
      <c r="D197" s="9"/>
      <c r="E197" s="4"/>
      <c r="F197" s="17"/>
      <c r="G197" s="20"/>
      <c r="H197" s="20"/>
      <c r="I197" s="83"/>
      <c r="J197" s="83"/>
    </row>
    <row r="198" spans="1:10" s="3" customFormat="1" ht="12">
      <c r="A198" s="83"/>
      <c r="B198" s="17"/>
      <c r="C198" s="9"/>
      <c r="D198" s="9"/>
      <c r="E198" s="4"/>
      <c r="F198" s="17"/>
      <c r="G198" s="20"/>
      <c r="H198" s="20"/>
      <c r="I198" s="83"/>
      <c r="J198" s="83"/>
    </row>
    <row r="199" spans="1:10" s="3" customFormat="1" ht="12">
      <c r="A199" s="83"/>
      <c r="B199" s="17"/>
      <c r="C199" s="9"/>
      <c r="D199" s="9"/>
      <c r="E199" s="4"/>
      <c r="F199" s="17"/>
      <c r="G199" s="20"/>
      <c r="H199" s="20"/>
      <c r="I199" s="83"/>
      <c r="J199" s="83"/>
    </row>
    <row r="200" spans="1:10" s="3" customFormat="1" ht="12">
      <c r="A200" s="83"/>
      <c r="B200" s="17"/>
      <c r="C200" s="9"/>
      <c r="D200" s="9"/>
      <c r="E200" s="4"/>
      <c r="F200" s="17"/>
      <c r="G200" s="20"/>
      <c r="H200" s="20"/>
      <c r="I200" s="83"/>
      <c r="J200" s="83"/>
    </row>
    <row r="201" spans="1:10" s="3" customFormat="1" ht="12">
      <c r="A201" s="83"/>
      <c r="B201" s="17"/>
      <c r="C201" s="9"/>
      <c r="D201" s="9"/>
      <c r="E201" s="4"/>
      <c r="F201" s="17"/>
      <c r="G201" s="20"/>
      <c r="H201" s="20"/>
      <c r="I201" s="83"/>
      <c r="J201" s="83"/>
    </row>
    <row r="202" spans="1:10" s="3" customFormat="1" ht="12">
      <c r="A202" s="83"/>
      <c r="B202" s="17"/>
      <c r="C202" s="9"/>
      <c r="D202" s="9"/>
      <c r="E202" s="4"/>
      <c r="F202" s="17"/>
      <c r="G202" s="20"/>
      <c r="H202" s="20"/>
      <c r="I202" s="83"/>
      <c r="J202" s="83"/>
    </row>
    <row r="203" spans="1:10" s="3" customFormat="1" ht="12">
      <c r="A203" s="83"/>
      <c r="B203" s="17"/>
      <c r="C203" s="9"/>
      <c r="D203" s="9"/>
      <c r="E203" s="4"/>
      <c r="F203" s="17"/>
      <c r="G203" s="20"/>
      <c r="H203" s="20"/>
      <c r="I203" s="83"/>
      <c r="J203" s="83"/>
    </row>
    <row r="204" spans="1:10" s="3" customFormat="1" ht="12">
      <c r="A204" s="83"/>
      <c r="B204" s="17"/>
      <c r="C204" s="9"/>
      <c r="D204" s="9"/>
      <c r="E204" s="4"/>
      <c r="F204" s="17"/>
      <c r="G204" s="20"/>
      <c r="H204" s="20"/>
      <c r="I204" s="83"/>
      <c r="J204" s="83"/>
    </row>
    <row r="205" spans="1:10" s="3" customFormat="1" ht="12">
      <c r="A205" s="83"/>
      <c r="B205" s="17"/>
      <c r="C205" s="9"/>
      <c r="D205" s="9"/>
      <c r="E205" s="4"/>
      <c r="F205" s="17"/>
      <c r="G205" s="20"/>
      <c r="H205" s="20"/>
      <c r="I205" s="83"/>
      <c r="J205" s="83"/>
    </row>
    <row r="206" spans="1:10" s="3" customFormat="1" ht="12">
      <c r="A206" s="83"/>
      <c r="B206" s="17"/>
      <c r="C206" s="9"/>
      <c r="D206" s="9"/>
      <c r="E206" s="4"/>
      <c r="F206" s="17"/>
      <c r="G206" s="20"/>
      <c r="H206" s="20"/>
      <c r="I206" s="83"/>
      <c r="J206" s="83"/>
    </row>
    <row r="207" spans="1:10" s="3" customFormat="1" ht="12">
      <c r="A207" s="83"/>
      <c r="B207" s="17"/>
      <c r="C207" s="9"/>
      <c r="D207" s="9"/>
      <c r="E207" s="4"/>
      <c r="F207" s="17"/>
      <c r="G207" s="20"/>
      <c r="H207" s="20"/>
      <c r="I207" s="83"/>
      <c r="J207" s="83"/>
    </row>
    <row r="208" spans="1:10" s="3" customFormat="1" ht="12">
      <c r="A208" s="83"/>
      <c r="B208" s="17"/>
      <c r="C208" s="9"/>
      <c r="D208" s="9"/>
      <c r="E208" s="4"/>
      <c r="F208" s="17"/>
      <c r="G208" s="20"/>
      <c r="H208" s="20"/>
      <c r="I208" s="83"/>
      <c r="J208" s="83"/>
    </row>
    <row r="209" spans="1:10" s="3" customFormat="1" ht="12.75">
      <c r="A209" s="13"/>
      <c r="B209" s="13"/>
      <c r="C209" s="13"/>
      <c r="D209" s="13"/>
      <c r="E209" s="12"/>
      <c r="F209" s="13"/>
      <c r="G209" s="13"/>
      <c r="H209" s="13"/>
      <c r="I209" s="13"/>
      <c r="J209" s="13"/>
    </row>
    <row r="210" spans="1:10" s="3" customFormat="1" ht="12.75">
      <c r="A210" s="13"/>
      <c r="B210" s="13"/>
      <c r="C210" s="13"/>
      <c r="D210" s="13"/>
      <c r="E210" s="12"/>
      <c r="F210" s="13"/>
      <c r="G210" s="13"/>
      <c r="H210" s="13"/>
      <c r="I210" s="13"/>
      <c r="J210" s="13"/>
    </row>
    <row r="211" spans="1:10" s="3" customFormat="1" ht="12.75">
      <c r="A211" s="13"/>
      <c r="B211" s="13"/>
      <c r="C211" s="13"/>
      <c r="D211" s="13"/>
      <c r="E211" s="12"/>
      <c r="F211" s="13"/>
      <c r="G211" s="13"/>
      <c r="H211" s="13"/>
      <c r="I211" s="13"/>
      <c r="J211" s="13"/>
    </row>
  </sheetData>
  <autoFilter ref="A1:F165"/>
  <mergeCells count="22">
    <mergeCell ref="B171:E171"/>
    <mergeCell ref="B172:E172"/>
    <mergeCell ref="B176:E176"/>
    <mergeCell ref="B175:E175"/>
    <mergeCell ref="B174:E174"/>
    <mergeCell ref="B173:E173"/>
    <mergeCell ref="B170:I170"/>
    <mergeCell ref="F159:I159"/>
    <mergeCell ref="F158:I158"/>
    <mergeCell ref="A154:B154"/>
    <mergeCell ref="B169:E169"/>
    <mergeCell ref="B168:E168"/>
    <mergeCell ref="E30:F30"/>
    <mergeCell ref="E47:F47"/>
    <mergeCell ref="E55:F55"/>
    <mergeCell ref="E65:F65"/>
    <mergeCell ref="E153:F153"/>
    <mergeCell ref="E156:F156"/>
    <mergeCell ref="E83:F83"/>
    <mergeCell ref="E91:F91"/>
    <mergeCell ref="E120:F120"/>
    <mergeCell ref="E138:F138"/>
  </mergeCells>
  <printOptions/>
  <pageMargins left="0.5" right="0.55" top="0.53" bottom="0.63" header="0.37" footer="0.5"/>
  <pageSetup horizontalDpi="600" verticalDpi="600" orientation="landscape" paperSize="9" scale="74" r:id="rId1"/>
  <headerFooter alignWithMargins="0">
    <oddHeader>&amp;L&amp;"Arial Narrow,obyčejné"&amp;12Príloha č. 5: Stav vyhlasovania výziev k 30. 6. 2009</oddHeader>
    <oddFooter>&amp;R&amp;P</oddFooter>
  </headerFooter>
  <rowBreaks count="8" manualBreakCount="8">
    <brk id="30" max="255" man="1"/>
    <brk id="47" max="255" man="1"/>
    <brk id="66" max="255" man="1"/>
    <brk id="91" max="255" man="1"/>
    <brk id="106" max="255" man="1"/>
    <brk id="121" max="255" man="1"/>
    <brk id="138" max="255" man="1"/>
    <brk id="15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lukac</cp:lastModifiedBy>
  <cp:lastPrinted>2009-08-06T07:00:48Z</cp:lastPrinted>
  <dcterms:created xsi:type="dcterms:W3CDTF">1996-10-14T23:33:28Z</dcterms:created>
  <dcterms:modified xsi:type="dcterms:W3CDTF">2009-10-01T10:56:12Z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  <property fmtid="{D5CDD505-2E9C-101B-9397-08002B2CF9AE}" pid="3" name="_AdHocReviewCycle">
    <vt:i4>-1560598756</vt:i4>
  </property>
  <property fmtid="{D5CDD505-2E9C-101B-9397-08002B2CF9AE}" pid="4" name="_EmailSubje">
    <vt:lpwstr>Správa o implementácii a čerpaní štrukturálnych fondov a Kohézneho fondu -rez.č.-MVRR-2009-15486/50947-7 </vt:lpwstr>
  </property>
  <property fmtid="{D5CDD505-2E9C-101B-9397-08002B2CF9AE}" pid="5" name="_AuthorEma">
    <vt:lpwstr>lukas.lukac@build.gov.sk</vt:lpwstr>
  </property>
  <property fmtid="{D5CDD505-2E9C-101B-9397-08002B2CF9AE}" pid="6" name="_AuthorEmailDisplayNa">
    <vt:lpwstr>Lukáč Lukáš</vt:lpwstr>
  </property>
</Properties>
</file>