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1Oznamenie-priznanie" sheetId="1" r:id="rId1"/>
    <sheet name="2Oznam-preddavky" sheetId="2" r:id="rId2"/>
    <sheet name="3Priznanie" sheetId="3" r:id="rId3"/>
  </sheets>
  <definedNames/>
  <calcPr fullCalcOnLoad="1"/>
</workbook>
</file>

<file path=xl/sharedStrings.xml><?xml version="1.0" encoding="utf-8"?>
<sst xmlns="http://schemas.openxmlformats.org/spreadsheetml/2006/main" count="164" uniqueCount="134">
  <si>
    <t>Poplatkové oznámenie o výške  poplatkov za odbery</t>
  </si>
  <si>
    <t xml:space="preserve"> podzemných vôd</t>
  </si>
  <si>
    <t>Poplatkové priznanie za odbery podzemných vôd</t>
  </si>
  <si>
    <t xml:space="preserve">a) </t>
  </si>
  <si>
    <t>b)</t>
  </si>
  <si>
    <t>c)</t>
  </si>
  <si>
    <t xml:space="preserve">d) </t>
  </si>
  <si>
    <t>1.</t>
  </si>
  <si>
    <t>1.1.</t>
  </si>
  <si>
    <r>
      <t xml:space="preserve">Adresa </t>
    </r>
    <r>
      <rPr>
        <i/>
        <sz val="10"/>
        <rFont val="Times New Roman"/>
        <family val="1"/>
      </rPr>
      <t>(sídlo, príp. miesto trvalého pobytu)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dalšie doplňujúce údaje</t>
    </r>
  </si>
  <si>
    <t>1.2.</t>
  </si>
  <si>
    <t>Peňaž. ústav</t>
  </si>
  <si>
    <t xml:space="preserve"> Číslo účtu</t>
  </si>
  <si>
    <t>2.</t>
  </si>
  <si>
    <t>Obec (Obce)</t>
  </si>
  <si>
    <t>Kraj</t>
  </si>
  <si>
    <t>3.</t>
  </si>
  <si>
    <t>Poznámka:</t>
  </si>
  <si>
    <t>PSČ</t>
  </si>
  <si>
    <t>Ulica</t>
  </si>
  <si>
    <t>Obec</t>
  </si>
  <si>
    <t>Číslo</t>
  </si>
  <si>
    <t>Tel.</t>
  </si>
  <si>
    <t>Fax</t>
  </si>
  <si>
    <t>E-mail</t>
  </si>
  <si>
    <t>IČO</t>
  </si>
  <si>
    <t>Názov odberateľa</t>
  </si>
  <si>
    <t>zo dňa</t>
  </si>
  <si>
    <t>Povolenie vydal</t>
  </si>
  <si>
    <r>
      <t>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.s</t>
    </r>
    <r>
      <rPr>
        <b/>
        <vertAlign val="superscript"/>
        <sz val="10"/>
        <rFont val="Times New Roman"/>
        <family val="1"/>
      </rPr>
      <t>-1</t>
    </r>
  </si>
  <si>
    <r>
      <t>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.mes</t>
    </r>
    <r>
      <rPr>
        <b/>
        <vertAlign val="superscript"/>
        <sz val="10"/>
        <rFont val="Times New Roman"/>
        <family val="1"/>
      </rPr>
      <t>-1</t>
    </r>
  </si>
  <si>
    <r>
      <t>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.rok</t>
    </r>
    <r>
      <rPr>
        <b/>
        <vertAlign val="superscript"/>
        <sz val="10"/>
        <rFont val="Times New Roman"/>
        <family val="1"/>
      </rPr>
      <t>-1</t>
    </r>
  </si>
  <si>
    <t>Číslo povolenia</t>
  </si>
  <si>
    <t>Údaje o povolení na odber podzemnej vody</t>
  </si>
  <si>
    <r>
      <t>pitná voda podľa osobitných predpisov</t>
    </r>
    <r>
      <rPr>
        <b/>
        <vertAlign val="superscript"/>
        <sz val="10"/>
        <rFont val="Times New Roman"/>
        <family val="1"/>
      </rPr>
      <t>*)</t>
    </r>
  </si>
  <si>
    <r>
      <t>*)</t>
    </r>
    <r>
      <rPr>
        <sz val="10"/>
        <rFont val="Times New Roman"/>
        <family val="1"/>
      </rPr>
      <t xml:space="preserve">  </t>
    </r>
  </si>
  <si>
    <t>**)</t>
  </si>
  <si>
    <t>***)</t>
  </si>
  <si>
    <t>Uviesť plný názov príslušného zdroja odberu podzemnej vody, ktorý jednoznačne identifikuje tento zdroj.</t>
  </si>
  <si>
    <t>Uviesť hodnoty uvedené v povolení na odber podzemnej vody.</t>
  </si>
  <si>
    <r>
      <t>Poplatkové oznámenie</t>
    </r>
    <r>
      <rPr>
        <b/>
        <vertAlign val="superscript"/>
        <sz val="11"/>
        <rFont val="Times New Roman"/>
        <family val="1"/>
      </rPr>
      <t>*)</t>
    </r>
  </si>
  <si>
    <r>
      <t>Poplatkové priznanie</t>
    </r>
    <r>
      <rPr>
        <b/>
        <vertAlign val="superscript"/>
        <sz val="11"/>
        <rFont val="Times New Roman"/>
        <family val="1"/>
      </rPr>
      <t>*)</t>
    </r>
  </si>
  <si>
    <r>
      <t xml:space="preserve"> verejné vodovody</t>
    </r>
    <r>
      <rPr>
        <b/>
        <vertAlign val="superscript"/>
        <sz val="10"/>
        <rFont val="Times New Roman"/>
        <family val="1"/>
      </rPr>
      <t>*)</t>
    </r>
    <r>
      <rPr>
        <b/>
        <sz val="10"/>
        <rFont val="Times New Roman"/>
        <family val="1"/>
      </rPr>
      <t xml:space="preserve"> </t>
    </r>
  </si>
  <si>
    <r>
      <t>geotermálne vody</t>
    </r>
    <r>
      <rPr>
        <b/>
        <vertAlign val="superscript"/>
        <sz val="10"/>
        <rFont val="Times New Roman"/>
        <family val="1"/>
      </rPr>
      <t>*)</t>
    </r>
  </si>
  <si>
    <r>
      <t>ostatné použitie</t>
    </r>
    <r>
      <rPr>
        <b/>
        <vertAlign val="superscript"/>
        <sz val="10"/>
        <rFont val="Times New Roman"/>
        <family val="1"/>
      </rPr>
      <t>*)</t>
    </r>
  </si>
  <si>
    <t>Údaje k výpočtu preddavkov</t>
  </si>
  <si>
    <t xml:space="preserve">Povolený </t>
  </si>
  <si>
    <t xml:space="preserve">Predpokladaný </t>
  </si>
  <si>
    <t>Jednotková</t>
  </si>
  <si>
    <t>Účel odberu</t>
  </si>
  <si>
    <t xml:space="preserve"> verejné vodovody</t>
  </si>
  <si>
    <t xml:space="preserve">pitná voda podľa osobitných </t>
  </si>
  <si>
    <t>predpisov pre ostatné užívanie</t>
  </si>
  <si>
    <t>geotermálne vody</t>
  </si>
  <si>
    <t>ostatné použitie</t>
  </si>
  <si>
    <t>Odbery za zdroj celkom            ( a + b + c + d )</t>
  </si>
  <si>
    <t>-</t>
  </si>
  <si>
    <t xml:space="preserve"> výška poplatku </t>
  </si>
  <si>
    <t xml:space="preserve">odber </t>
  </si>
  <si>
    <t>[Sk]</t>
  </si>
  <si>
    <t>Údaje o povolenom množstve odberu a výpočet výšky poplatku (pre poplatkové oznámenie)</t>
  </si>
  <si>
    <t>4.</t>
  </si>
  <si>
    <t>4.1.</t>
  </si>
  <si>
    <t>Skutočný</t>
  </si>
  <si>
    <t>Poznámka</t>
  </si>
  <si>
    <t>riadku</t>
  </si>
  <si>
    <t>mesiaca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</si>
  <si>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</si>
  <si>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</si>
  <si>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</si>
  <si>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</si>
  <si>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</si>
  <si>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</si>
  <si>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</si>
  <si>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</si>
  <si>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</si>
  <si>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</si>
  <si>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</si>
  <si>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</si>
  <si>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xxxxxx</t>
  </si>
  <si>
    <r>
      <t>odber 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</si>
  <si>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t xml:space="preserve">Spoplatnené </t>
  </si>
  <si>
    <t>IČ DPH/DIČ</t>
  </si>
  <si>
    <t>Hodiace sa označiť X</t>
  </si>
  <si>
    <t>Predpokladaná</t>
  </si>
  <si>
    <t xml:space="preserve">výška poplatku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</si>
  <si>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</si>
  <si>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</si>
  <si>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</si>
  <si>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</si>
  <si>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</si>
  <si>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</si>
  <si>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</si>
  <si>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</si>
  <si>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</si>
  <si>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</si>
  <si>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</t>
  </si>
  <si>
    <t>II</t>
  </si>
  <si>
    <t xml:space="preserve">za rok </t>
  </si>
  <si>
    <t>a)</t>
  </si>
  <si>
    <t>pitná voda podľa osobitných predpisov pre ostatné užívanie</t>
  </si>
  <si>
    <t>a)+b)+c)+d)</t>
  </si>
  <si>
    <r>
      <t>1,0 Sk/m</t>
    </r>
    <r>
      <rPr>
        <vertAlign val="superscript"/>
        <sz val="10"/>
        <rFont val="Times New Roman"/>
        <family val="1"/>
      </rPr>
      <t>3</t>
    </r>
  </si>
  <si>
    <r>
      <t>0,7 Sk/m</t>
    </r>
    <r>
      <rPr>
        <vertAlign val="superscript"/>
        <sz val="10"/>
        <rFont val="Times New Roman"/>
        <family val="1"/>
      </rPr>
      <t>3</t>
    </r>
  </si>
  <si>
    <r>
      <t>0,8 Sk/m</t>
    </r>
    <r>
      <rPr>
        <vertAlign val="superscript"/>
        <sz val="10"/>
        <rFont val="Times New Roman"/>
        <family val="1"/>
      </rPr>
      <t>3</t>
    </r>
  </si>
  <si>
    <r>
      <t>3,0 Sk/m</t>
    </r>
    <r>
      <rPr>
        <vertAlign val="superscript"/>
        <sz val="10"/>
        <rFont val="Times New Roman"/>
        <family val="1"/>
      </rPr>
      <t>3</t>
    </r>
  </si>
  <si>
    <t>d)</t>
  </si>
  <si>
    <t>Poplatok za odber podľa druhu použitia [Sk]</t>
  </si>
  <si>
    <t>Poplatok</t>
  </si>
  <si>
    <t>spolu</t>
  </si>
  <si>
    <t>Skutočne odobraté množstvo podzemnej vody pre poplatkové priznanie a výška poplatku</t>
  </si>
  <si>
    <t>Nehodiace sa prečiarknúť.</t>
  </si>
  <si>
    <t>****)</t>
  </si>
  <si>
    <r>
      <t>Povolený odber</t>
    </r>
    <r>
      <rPr>
        <b/>
        <vertAlign val="superscript"/>
        <sz val="10"/>
        <rFont val="Times New Roman"/>
        <family val="1"/>
      </rPr>
      <t xml:space="preserve">****) </t>
    </r>
  </si>
  <si>
    <r>
      <t xml:space="preserve">Údaje o zdroji odberu podzemnej vody </t>
    </r>
    <r>
      <rPr>
        <b/>
        <vertAlign val="superscript"/>
        <sz val="10"/>
        <rFont val="Times New Roman"/>
        <family val="1"/>
      </rPr>
      <t>***)</t>
    </r>
  </si>
  <si>
    <t>5.</t>
  </si>
  <si>
    <r>
      <t xml:space="preserve">Správca toku, </t>
    </r>
    <r>
      <rPr>
        <sz val="10"/>
        <rFont val="Times New Roman"/>
        <family val="1"/>
      </rPr>
      <t>u ktorého sa podáva poplatkové priznanie: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SVP, š. p., OZ Bratislava, Piešťany, B. Bystrica, Košice</t>
    </r>
    <r>
      <rPr>
        <vertAlign val="superscript"/>
        <sz val="10"/>
        <rFont val="Times New Roman"/>
        <family val="1"/>
      </rPr>
      <t>**)</t>
    </r>
  </si>
  <si>
    <r>
      <t>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/rok]</t>
    </r>
  </si>
  <si>
    <r>
      <t>[Sk/m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</si>
  <si>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t>Sk</t>
  </si>
  <si>
    <t xml:space="preserve"> za rok</t>
  </si>
  <si>
    <r>
      <t xml:space="preserve"> 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</si>
  <si>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r>
      <t>Skutočný odber podľa druhu použitia 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</si>
  <si>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t>Maximálny</t>
  </si>
  <si>
    <t>mesačný odber</t>
  </si>
  <si>
    <t>Do riadkov č. 01 až 12 a  stĺpcov č. 3 až 6 odberateľ vyplní hodnotu mesačných odberov podľa druhu použitia za 12 mesiacov roka, za ktorý podáva poplatkové priznanie.</t>
  </si>
  <si>
    <t>xxxxx</t>
  </si>
  <si>
    <r>
      <t xml:space="preserve"> Ak súčet jednotlivých odberov v jednom mesiaci bude </t>
    </r>
    <r>
      <rPr>
        <b/>
        <sz val="10"/>
        <rFont val="Times New Roman"/>
        <family val="1"/>
      </rPr>
      <t>väčší ako 1 250 m3</t>
    </r>
    <r>
      <rPr>
        <sz val="10"/>
        <rFont val="Times New Roman"/>
        <family val="1"/>
      </rPr>
      <t>, bude odber spoplatnený v celom ročnom objeme odberov a hodnoty v riadkoch 01 až 12, stĺpec 7, sa doplnia do stĺpca 8.</t>
    </r>
  </si>
  <si>
    <t>Za rok celkom</t>
  </si>
  <si>
    <r>
      <t>Poznámka:</t>
    </r>
    <r>
      <rPr>
        <sz val="10"/>
        <rFont val="Times New Roman"/>
        <family val="1"/>
      </rPr>
      <t xml:space="preserve"> </t>
    </r>
  </si>
  <si>
    <t>Odberateľ vypní stĺpce č. 3 až 6</t>
  </si>
  <si>
    <r>
      <t xml:space="preserve"> Ak súčet jednotlivých odberov v každom mesiaci sa bude rovnať alebo bude </t>
    </r>
    <r>
      <rPr>
        <b/>
        <sz val="10"/>
        <rFont val="Times New Roman"/>
        <family val="1"/>
      </rPr>
      <t>menší ako 1 250 m3</t>
    </r>
    <r>
      <rPr>
        <sz val="10"/>
        <rFont val="Times New Roman"/>
        <family val="1"/>
      </rPr>
      <t>, odber v žiadnom mesiaci nebude spoplatnený. Do riadkov 01 až 12, stĺpec 8, sa doplnia nuly.</t>
    </r>
  </si>
  <si>
    <t>Príloha č. 1 k nariadeniu vlády č. ........... / 2004</t>
  </si>
  <si>
    <t>Bankové spojenie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</si>
</sst>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#,##0\ &quot;Sk&quot;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trike/>
      <sz val="14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2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7" xfId="0" applyNumberFormat="1" applyFont="1" applyFill="1" applyBorder="1" applyAlignment="1" applyProtection="1">
      <alignment/>
      <protection locked="0"/>
    </xf>
    <xf numFmtId="2" fontId="1" fillId="0" borderId="7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Continuous"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/>
    </xf>
    <xf numFmtId="2" fontId="1" fillId="2" borderId="12" xfId="0" applyNumberFormat="1" applyFont="1" applyFill="1" applyBorder="1" applyAlignment="1" applyProtection="1">
      <alignment horizontal="left"/>
      <protection locked="0"/>
    </xf>
    <xf numFmtId="2" fontId="2" fillId="2" borderId="0" xfId="0" applyNumberFormat="1" applyFont="1" applyFill="1" applyBorder="1" applyAlignment="1" applyProtection="1">
      <alignment/>
      <protection locked="0"/>
    </xf>
    <xf numFmtId="164" fontId="2" fillId="2" borderId="14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 applyProtection="1">
      <alignment horizontal="left"/>
      <protection locked="0"/>
    </xf>
    <xf numFmtId="2" fontId="2" fillId="2" borderId="16" xfId="0" applyNumberFormat="1" applyFont="1" applyFill="1" applyBorder="1" applyAlignment="1" applyProtection="1">
      <alignment/>
      <protection locked="0"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164" fontId="2" fillId="2" borderId="18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2" fillId="2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 horizontal="right"/>
    </xf>
    <xf numFmtId="3" fontId="2" fillId="3" borderId="23" xfId="0" applyNumberFormat="1" applyFont="1" applyFill="1" applyBorder="1" applyAlignment="1">
      <alignment/>
    </xf>
    <xf numFmtId="3" fontId="2" fillId="3" borderId="21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3" borderId="24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" fillId="0" borderId="34" xfId="0" applyFont="1" applyBorder="1" applyAlignment="1">
      <alignment horizontal="center"/>
    </xf>
    <xf numFmtId="3" fontId="2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7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0" borderId="24" xfId="0" applyNumberFormat="1" applyFont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165" fontId="2" fillId="2" borderId="14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alignment/>
      <protection locked="0"/>
    </xf>
    <xf numFmtId="0" fontId="2" fillId="2" borderId="10" xfId="0" applyFont="1" applyFill="1" applyBorder="1" applyAlignment="1">
      <alignment/>
    </xf>
    <xf numFmtId="3" fontId="2" fillId="2" borderId="14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right" vertical="center" indent="1"/>
    </xf>
    <xf numFmtId="3" fontId="1" fillId="2" borderId="18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workbookViewId="0" topLeftCell="A1">
      <selection activeCell="A1" sqref="A1:Y57"/>
    </sheetView>
  </sheetViews>
  <sheetFormatPr defaultColWidth="9.140625" defaultRowHeight="12.75"/>
  <cols>
    <col min="1" max="1" width="3.28125" style="2" customWidth="1"/>
    <col min="2" max="4" width="3.57421875" style="2" customWidth="1"/>
    <col min="5" max="5" width="4.57421875" style="2" customWidth="1"/>
    <col min="6" max="12" width="3.57421875" style="2" customWidth="1"/>
    <col min="13" max="13" width="3.8515625" style="2" customWidth="1"/>
    <col min="14" max="24" width="3.57421875" style="2" customWidth="1"/>
    <col min="25" max="25" width="4.140625" style="2" customWidth="1"/>
  </cols>
  <sheetData>
    <row r="1" spans="1:25" ht="12.75">
      <c r="A1" s="1"/>
      <c r="O1" s="4" t="s">
        <v>132</v>
      </c>
      <c r="R1" s="3"/>
      <c r="S1" s="3"/>
      <c r="T1" s="3"/>
      <c r="V1" s="3"/>
      <c r="W1" s="3"/>
      <c r="X1" s="3"/>
      <c r="Y1" s="3"/>
    </row>
    <row r="2" spans="8:25" ht="12.75">
      <c r="H2" s="5"/>
      <c r="I2" s="6"/>
      <c r="J2" s="6"/>
      <c r="K2" s="6"/>
      <c r="L2" s="6"/>
      <c r="M2" s="6"/>
      <c r="N2" s="6"/>
      <c r="R2" s="7"/>
      <c r="S2" s="6"/>
      <c r="T2" s="6"/>
      <c r="U2" s="4"/>
      <c r="V2" s="6"/>
      <c r="W2" s="6"/>
      <c r="X2" s="6"/>
      <c r="Y2" s="6"/>
    </row>
    <row r="3" spans="8:25" ht="12.75">
      <c r="H3" s="5"/>
      <c r="I3" s="6"/>
      <c r="J3" s="6"/>
      <c r="K3" s="6"/>
      <c r="L3" s="6"/>
      <c r="M3" s="6"/>
      <c r="N3" s="6"/>
      <c r="R3" s="7"/>
      <c r="S3" s="6"/>
      <c r="T3" s="6"/>
      <c r="U3" s="4"/>
      <c r="V3" s="6"/>
      <c r="W3" s="6"/>
      <c r="X3" s="6"/>
      <c r="Y3" s="6"/>
    </row>
    <row r="4" spans="1:25" ht="18.75">
      <c r="A4" s="140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1:25" ht="18.75">
      <c r="A5" s="142" t="s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8.75">
      <c r="A6" s="8"/>
      <c r="B6" s="9"/>
      <c r="C6" s="10"/>
      <c r="D6" s="11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8.75">
      <c r="A7" s="140" t="s">
        <v>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</row>
    <row r="8" spans="1:2" ht="13.5" thickBot="1">
      <c r="A8" s="13"/>
      <c r="B8" s="13"/>
    </row>
    <row r="9" spans="1:16" ht="19.5" thickBot="1">
      <c r="A9" s="13"/>
      <c r="B9" s="13"/>
      <c r="I9" s="28"/>
      <c r="K9" s="115" t="s">
        <v>120</v>
      </c>
      <c r="L9" s="28"/>
      <c r="M9" s="28"/>
      <c r="N9" s="144"/>
      <c r="O9" s="145"/>
      <c r="P9" s="146"/>
    </row>
    <row r="10" spans="1:16" ht="16.5" thickBot="1">
      <c r="A10" s="13"/>
      <c r="B10" s="13"/>
      <c r="H10" s="14"/>
      <c r="N10" s="15"/>
      <c r="O10" s="15"/>
      <c r="P10" s="15"/>
    </row>
    <row r="11" spans="9:25" ht="17.25" thickBot="1">
      <c r="I11" s="16" t="s">
        <v>40</v>
      </c>
      <c r="K11" s="6"/>
      <c r="L11" s="6"/>
      <c r="M11" s="6"/>
      <c r="N11" s="6"/>
      <c r="O11" s="6"/>
      <c r="P11" s="6"/>
      <c r="Q11" s="6"/>
      <c r="R11" s="32"/>
      <c r="S11" s="6"/>
      <c r="T11" s="6"/>
      <c r="U11" s="6"/>
      <c r="V11" s="6"/>
      <c r="W11" s="6"/>
      <c r="X11" s="6"/>
      <c r="Y11" s="6"/>
    </row>
    <row r="12" spans="9:25" ht="13.5" thickBot="1">
      <c r="I12" s="1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9:25" ht="17.25" thickBot="1">
      <c r="I13" s="29" t="s">
        <v>41</v>
      </c>
      <c r="J13" s="30"/>
      <c r="K13" s="31"/>
      <c r="L13" s="31"/>
      <c r="M13" s="31"/>
      <c r="N13" s="31"/>
      <c r="O13" s="31"/>
      <c r="P13" s="31"/>
      <c r="Q13" s="31"/>
      <c r="R13" s="32"/>
      <c r="S13" s="7"/>
      <c r="T13" s="7"/>
      <c r="U13" s="7"/>
      <c r="V13" s="7"/>
      <c r="W13" s="7"/>
      <c r="X13" s="7"/>
      <c r="Y13" s="7"/>
    </row>
    <row r="14" spans="9:25" ht="14.25">
      <c r="I14" s="16"/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5:6" ht="13.5" thickBot="1">
      <c r="E15" s="13"/>
      <c r="F15" s="13"/>
    </row>
    <row r="16" spans="5:25" ht="16.5" thickBot="1">
      <c r="E16" s="33" t="s">
        <v>3</v>
      </c>
      <c r="F16" s="33" t="s">
        <v>42</v>
      </c>
      <c r="G16" s="28"/>
      <c r="H16" s="34"/>
      <c r="I16" s="34"/>
      <c r="J16" s="34"/>
      <c r="K16" s="34"/>
      <c r="L16" s="34"/>
      <c r="M16" s="34"/>
      <c r="N16" s="20"/>
      <c r="O16" s="34"/>
      <c r="P16" s="34"/>
      <c r="Q16" s="34"/>
      <c r="R16" s="34"/>
      <c r="S16" s="34"/>
      <c r="T16" s="34"/>
      <c r="U16" s="35"/>
      <c r="V16" s="19"/>
      <c r="W16" s="19"/>
      <c r="X16" s="19"/>
      <c r="Y16" s="19"/>
    </row>
    <row r="17" spans="5:25" ht="13.5" thickBot="1">
      <c r="E17" s="33"/>
      <c r="F17" s="33"/>
      <c r="G17" s="28"/>
      <c r="H17" s="34"/>
      <c r="I17" s="34"/>
      <c r="J17" s="34"/>
      <c r="K17" s="34"/>
      <c r="L17" s="34"/>
      <c r="M17" s="34"/>
      <c r="N17" s="20"/>
      <c r="O17" s="34"/>
      <c r="P17" s="34"/>
      <c r="Q17" s="34"/>
      <c r="R17" s="34"/>
      <c r="S17" s="34"/>
      <c r="T17" s="34"/>
      <c r="U17" s="19"/>
      <c r="V17" s="19"/>
      <c r="W17" s="19"/>
      <c r="X17" s="19"/>
      <c r="Y17" s="19"/>
    </row>
    <row r="18" spans="5:25" ht="16.5" thickBot="1">
      <c r="E18" s="33" t="s">
        <v>4</v>
      </c>
      <c r="F18" s="33" t="s">
        <v>34</v>
      </c>
      <c r="G18" s="28"/>
      <c r="H18" s="34"/>
      <c r="I18" s="34"/>
      <c r="J18" s="34"/>
      <c r="K18" s="34"/>
      <c r="L18" s="34"/>
      <c r="M18" s="34"/>
      <c r="N18" s="20"/>
      <c r="O18" s="34"/>
      <c r="P18" s="34"/>
      <c r="Q18" s="34"/>
      <c r="R18" s="34"/>
      <c r="S18" s="34"/>
      <c r="T18" s="34"/>
      <c r="U18" s="35"/>
      <c r="V18" s="19"/>
      <c r="W18" s="19"/>
      <c r="X18" s="19"/>
      <c r="Y18" s="19"/>
    </row>
    <row r="19" spans="5:25" ht="13.5" thickBot="1">
      <c r="E19" s="33"/>
      <c r="F19" s="33"/>
      <c r="G19" s="28"/>
      <c r="H19" s="34"/>
      <c r="I19" s="34"/>
      <c r="J19" s="34"/>
      <c r="K19" s="34"/>
      <c r="L19" s="34"/>
      <c r="M19" s="34"/>
      <c r="N19" s="20"/>
      <c r="O19" s="34"/>
      <c r="P19" s="34"/>
      <c r="Q19" s="34"/>
      <c r="R19" s="34"/>
      <c r="S19" s="34"/>
      <c r="T19" s="34"/>
      <c r="U19" s="19"/>
      <c r="V19" s="19"/>
      <c r="W19" s="19"/>
      <c r="X19" s="19"/>
      <c r="Y19" s="19"/>
    </row>
    <row r="20" spans="5:25" ht="16.5" thickBot="1">
      <c r="E20" s="33" t="s">
        <v>5</v>
      </c>
      <c r="F20" s="33" t="s">
        <v>43</v>
      </c>
      <c r="G20" s="28"/>
      <c r="H20" s="34"/>
      <c r="I20" s="34"/>
      <c r="J20" s="34"/>
      <c r="K20" s="34"/>
      <c r="L20" s="34"/>
      <c r="M20" s="34"/>
      <c r="N20" s="20"/>
      <c r="O20" s="34"/>
      <c r="P20" s="34"/>
      <c r="Q20" s="34"/>
      <c r="R20" s="34"/>
      <c r="S20" s="34"/>
      <c r="T20" s="34"/>
      <c r="U20" s="35"/>
      <c r="V20" s="19"/>
      <c r="W20" s="19"/>
      <c r="X20" s="19"/>
      <c r="Y20" s="19"/>
    </row>
    <row r="21" spans="5:25" ht="13.5" thickBot="1">
      <c r="E21" s="33"/>
      <c r="F21" s="33"/>
      <c r="G21" s="28"/>
      <c r="H21" s="34"/>
      <c r="I21" s="34"/>
      <c r="J21" s="34"/>
      <c r="K21" s="34"/>
      <c r="L21" s="34"/>
      <c r="M21" s="34"/>
      <c r="N21" s="20"/>
      <c r="O21" s="34"/>
      <c r="P21" s="34"/>
      <c r="Q21" s="34"/>
      <c r="R21" s="34"/>
      <c r="S21" s="34"/>
      <c r="T21" s="34"/>
      <c r="U21" s="19"/>
      <c r="V21" s="19"/>
      <c r="W21" s="19"/>
      <c r="X21" s="19"/>
      <c r="Y21" s="19"/>
    </row>
    <row r="22" spans="5:25" ht="16.5" thickBot="1">
      <c r="E22" s="33" t="s">
        <v>6</v>
      </c>
      <c r="F22" s="33" t="s">
        <v>44</v>
      </c>
      <c r="G22" s="28"/>
      <c r="H22" s="34"/>
      <c r="I22" s="34"/>
      <c r="J22" s="34"/>
      <c r="K22" s="34"/>
      <c r="L22" s="34"/>
      <c r="M22" s="34"/>
      <c r="N22" s="20"/>
      <c r="O22" s="34"/>
      <c r="P22" s="34"/>
      <c r="Q22" s="34"/>
      <c r="R22" s="34"/>
      <c r="S22" s="34"/>
      <c r="T22" s="34"/>
      <c r="U22" s="35"/>
      <c r="V22" s="19"/>
      <c r="W22" s="19"/>
      <c r="X22" s="19"/>
      <c r="Y22" s="19"/>
    </row>
    <row r="23" spans="1:25" ht="13.5" thickBot="1">
      <c r="A23" s="38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5" ht="13.5" thickTop="1">
      <c r="A24" s="21"/>
      <c r="B24" s="1"/>
      <c r="C24" s="1"/>
      <c r="D24" s="1"/>
      <c r="E24" s="1"/>
    </row>
    <row r="25" spans="1:2" ht="12.75">
      <c r="A25" s="1" t="s">
        <v>7</v>
      </c>
      <c r="B25" s="1" t="s">
        <v>26</v>
      </c>
    </row>
    <row r="26" spans="1:2" ht="6" customHeight="1" thickBot="1">
      <c r="A26" s="13"/>
      <c r="B26" s="13"/>
    </row>
    <row r="27" spans="1:25" ht="13.5" thickBot="1">
      <c r="A27" s="13"/>
      <c r="B27" s="3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</row>
    <row r="28" spans="1:2" ht="12.75">
      <c r="A28" s="13"/>
      <c r="B28" s="13"/>
    </row>
    <row r="29" spans="1:2" ht="12.75">
      <c r="A29" s="1" t="s">
        <v>8</v>
      </c>
      <c r="B29" s="1" t="s">
        <v>9</v>
      </c>
    </row>
    <row r="30" spans="1:2" ht="6" customHeight="1" thickBot="1">
      <c r="A30" s="13"/>
      <c r="B30" s="13"/>
    </row>
    <row r="31" spans="1:25" ht="13.5" thickBot="1">
      <c r="A31" s="1"/>
      <c r="B31" s="22" t="s">
        <v>19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  <c r="T31" s="22" t="s">
        <v>21</v>
      </c>
      <c r="U31" s="23"/>
      <c r="V31" s="24"/>
      <c r="W31" s="24"/>
      <c r="X31" s="24"/>
      <c r="Y31" s="25"/>
    </row>
    <row r="32" spans="1:25" ht="13.5" thickBot="1">
      <c r="A32" s="1"/>
      <c r="B32" s="22" t="s">
        <v>18</v>
      </c>
      <c r="C32" s="23"/>
      <c r="D32" s="24"/>
      <c r="E32" s="24"/>
      <c r="F32" s="25"/>
      <c r="G32" s="22" t="s">
        <v>20</v>
      </c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</row>
    <row r="33" spans="1:25" ht="13.5" thickBot="1">
      <c r="A33" s="1"/>
      <c r="B33" s="22" t="s">
        <v>15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</row>
    <row r="34" spans="1:25" ht="13.5" thickBot="1">
      <c r="A34" s="1"/>
      <c r="B34" s="76" t="s">
        <v>22</v>
      </c>
      <c r="C34" s="77"/>
      <c r="D34" s="75"/>
      <c r="E34" s="75"/>
      <c r="F34" s="75"/>
      <c r="G34" s="75"/>
      <c r="H34" s="75"/>
      <c r="I34" s="78"/>
      <c r="J34" s="76" t="s">
        <v>23</v>
      </c>
      <c r="K34" s="77"/>
      <c r="L34" s="75"/>
      <c r="M34" s="75"/>
      <c r="N34" s="75"/>
      <c r="O34" s="75"/>
      <c r="P34" s="75"/>
      <c r="Q34" s="78"/>
      <c r="R34" s="76" t="s">
        <v>24</v>
      </c>
      <c r="S34" s="77"/>
      <c r="T34" s="75"/>
      <c r="U34" s="75"/>
      <c r="V34" s="75"/>
      <c r="W34" s="75"/>
      <c r="X34" s="75"/>
      <c r="Y34" s="78"/>
    </row>
    <row r="35" spans="1:25" ht="13.5" thickBot="1">
      <c r="A35" s="1"/>
      <c r="B35" s="22" t="s">
        <v>25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7" t="s">
        <v>82</v>
      </c>
      <c r="O35" s="24"/>
      <c r="P35" s="27"/>
      <c r="Q35" s="24"/>
      <c r="R35" s="24"/>
      <c r="S35" s="24"/>
      <c r="T35" s="24"/>
      <c r="U35" s="24"/>
      <c r="V35" s="24"/>
      <c r="W35" s="24"/>
      <c r="X35" s="24"/>
      <c r="Y35" s="25"/>
    </row>
    <row r="36" spans="1:2" ht="12.75">
      <c r="A36" s="13"/>
      <c r="B36" s="13"/>
    </row>
    <row r="37" spans="1:2" ht="12.75">
      <c r="A37" s="1" t="s">
        <v>10</v>
      </c>
      <c r="B37" s="1" t="s">
        <v>133</v>
      </c>
    </row>
    <row r="38" spans="1:2" ht="6" customHeight="1" thickBot="1">
      <c r="A38" s="13"/>
      <c r="B38" s="13"/>
    </row>
    <row r="39" spans="1:25" ht="13.5" thickBot="1">
      <c r="A39" s="1"/>
      <c r="B39" s="22" t="s">
        <v>11</v>
      </c>
      <c r="C39" s="26"/>
      <c r="D39" s="27"/>
      <c r="E39" s="24"/>
      <c r="F39" s="24"/>
      <c r="G39" s="24"/>
      <c r="H39" s="24"/>
      <c r="I39" s="24"/>
      <c r="J39" s="24"/>
      <c r="K39" s="24"/>
      <c r="L39" s="24"/>
      <c r="M39" s="25"/>
      <c r="N39" s="22" t="s">
        <v>12</v>
      </c>
      <c r="O39" s="24"/>
      <c r="P39" s="27"/>
      <c r="Q39" s="24"/>
      <c r="R39" s="24"/>
      <c r="S39" s="24"/>
      <c r="T39" s="24"/>
      <c r="U39" s="24"/>
      <c r="V39" s="24"/>
      <c r="W39" s="24"/>
      <c r="X39" s="24"/>
      <c r="Y39" s="25"/>
    </row>
    <row r="40" spans="1:3" ht="12.75">
      <c r="A40" s="1"/>
      <c r="B40" s="1"/>
      <c r="C40" s="1"/>
    </row>
    <row r="41" spans="1:2" ht="15.75">
      <c r="A41" s="1" t="s">
        <v>13</v>
      </c>
      <c r="B41" s="1" t="s">
        <v>114</v>
      </c>
    </row>
    <row r="42" spans="1:2" ht="6" customHeight="1" thickBot="1">
      <c r="A42" s="13"/>
      <c r="B42" s="13"/>
    </row>
    <row r="43" spans="1:25" ht="13.5" thickBot="1">
      <c r="A43" s="1"/>
      <c r="B43" s="22" t="s">
        <v>14</v>
      </c>
      <c r="C43" s="24"/>
      <c r="D43" s="27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</row>
    <row r="44" spans="1:25" ht="13.5" thickBot="1">
      <c r="A44" s="1"/>
      <c r="B44" s="22" t="s">
        <v>15</v>
      </c>
      <c r="C44" s="24"/>
      <c r="D44" s="27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</row>
    <row r="45" spans="1:25" ht="16.5" thickBot="1">
      <c r="A45" s="1"/>
      <c r="B45" s="22" t="s">
        <v>116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</row>
    <row r="46" spans="1:3" ht="12.75">
      <c r="A46" s="1"/>
      <c r="B46" s="1"/>
      <c r="C46" s="1"/>
    </row>
    <row r="47" spans="1:2" ht="12.75">
      <c r="A47" s="1" t="s">
        <v>16</v>
      </c>
      <c r="B47" s="1" t="s">
        <v>33</v>
      </c>
    </row>
    <row r="48" spans="1:2" ht="6" customHeight="1" thickBot="1">
      <c r="A48" s="13"/>
      <c r="B48" s="13"/>
    </row>
    <row r="49" spans="1:25" ht="13.5" thickBot="1">
      <c r="A49" s="1"/>
      <c r="B49" s="22" t="s">
        <v>32</v>
      </c>
      <c r="C49" s="26"/>
      <c r="D49" s="24"/>
      <c r="E49" s="27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22" t="s">
        <v>27</v>
      </c>
      <c r="T49" s="27"/>
      <c r="U49" s="24"/>
      <c r="V49" s="24"/>
      <c r="W49" s="24"/>
      <c r="X49" s="24"/>
      <c r="Y49" s="25"/>
    </row>
    <row r="50" spans="1:25" ht="13.5" thickBot="1">
      <c r="A50" s="1"/>
      <c r="B50" s="22" t="s">
        <v>28</v>
      </c>
      <c r="C50" s="26"/>
      <c r="D50" s="24"/>
      <c r="E50" s="27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</row>
    <row r="51" spans="1:25" ht="16.5" thickBot="1">
      <c r="A51" s="1"/>
      <c r="B51" s="22" t="s">
        <v>113</v>
      </c>
      <c r="C51" s="26"/>
      <c r="D51" s="24"/>
      <c r="E51" s="27"/>
      <c r="F51" s="26" t="s">
        <v>29</v>
      </c>
      <c r="G51" s="24"/>
      <c r="H51" s="24"/>
      <c r="I51" s="24"/>
      <c r="J51" s="24"/>
      <c r="K51" s="24"/>
      <c r="L51" s="37" t="s">
        <v>30</v>
      </c>
      <c r="M51" s="27"/>
      <c r="N51" s="24"/>
      <c r="O51" s="24"/>
      <c r="P51" s="24"/>
      <c r="Q51" s="24"/>
      <c r="R51" s="24"/>
      <c r="S51" s="37" t="s">
        <v>31</v>
      </c>
      <c r="T51" s="27"/>
      <c r="U51" s="24"/>
      <c r="V51" s="24"/>
      <c r="W51" s="24"/>
      <c r="X51" s="24"/>
      <c r="Y51" s="25"/>
    </row>
    <row r="52" spans="1:25" ht="13.5" thickBot="1">
      <c r="A52" s="116"/>
      <c r="B52" s="116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" ht="13.5" thickTop="1">
      <c r="A53" s="43" t="s">
        <v>17</v>
      </c>
      <c r="B53" s="13"/>
    </row>
    <row r="54" spans="1:2" ht="15.75">
      <c r="A54" s="42" t="s">
        <v>35</v>
      </c>
      <c r="B54" s="2" t="s">
        <v>83</v>
      </c>
    </row>
    <row r="55" spans="1:2" ht="15.75">
      <c r="A55" s="42" t="s">
        <v>36</v>
      </c>
      <c r="B55" s="2" t="s">
        <v>111</v>
      </c>
    </row>
    <row r="56" spans="1:2" ht="15.75">
      <c r="A56" s="42" t="s">
        <v>37</v>
      </c>
      <c r="B56" s="2" t="s">
        <v>38</v>
      </c>
    </row>
    <row r="57" spans="1:2" ht="15.75">
      <c r="A57" s="42" t="s">
        <v>112</v>
      </c>
      <c r="B57" s="2" t="s">
        <v>39</v>
      </c>
    </row>
  </sheetData>
  <mergeCells count="4">
    <mergeCell ref="A4:Y4"/>
    <mergeCell ref="A5:Y5"/>
    <mergeCell ref="A7:Y7"/>
    <mergeCell ref="N9:P9"/>
  </mergeCells>
  <printOptions horizontalCentered="1"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23"/>
    </sheetView>
  </sheetViews>
  <sheetFormatPr defaultColWidth="9.140625" defaultRowHeight="12.75"/>
  <cols>
    <col min="1" max="1" width="3.8515625" style="0" bestFit="1" customWidth="1"/>
    <col min="2" max="2" width="2.8515625" style="0" bestFit="1" customWidth="1"/>
    <col min="3" max="3" width="24.7109375" style="0" customWidth="1"/>
    <col min="4" max="4" width="12.7109375" style="0" bestFit="1" customWidth="1"/>
    <col min="5" max="5" width="13.28125" style="0" bestFit="1" customWidth="1"/>
    <col min="6" max="6" width="13.57421875" style="0" bestFit="1" customWidth="1"/>
    <col min="7" max="7" width="12.57421875" style="0" customWidth="1"/>
  </cols>
  <sheetData>
    <row r="1" spans="1:2" ht="12.75">
      <c r="A1" s="73" t="s">
        <v>61</v>
      </c>
      <c r="B1" s="1" t="s">
        <v>45</v>
      </c>
    </row>
    <row r="2" ht="12.75">
      <c r="A2" s="73"/>
    </row>
    <row r="3" spans="1:3" ht="12.75">
      <c r="A3" s="73" t="s">
        <v>62</v>
      </c>
      <c r="C3" s="73" t="s">
        <v>60</v>
      </c>
    </row>
    <row r="5" ht="13.5" thickBot="1"/>
    <row r="6" spans="2:7" ht="12.75">
      <c r="B6" s="45"/>
      <c r="C6" s="46"/>
      <c r="D6" s="47" t="s">
        <v>46</v>
      </c>
      <c r="E6" s="48" t="s">
        <v>47</v>
      </c>
      <c r="F6" s="48" t="s">
        <v>48</v>
      </c>
      <c r="G6" s="48" t="s">
        <v>84</v>
      </c>
    </row>
    <row r="7" spans="2:7" ht="12.75">
      <c r="B7" s="49"/>
      <c r="C7" s="50" t="s">
        <v>49</v>
      </c>
      <c r="D7" s="51" t="s">
        <v>58</v>
      </c>
      <c r="E7" s="52" t="s">
        <v>58</v>
      </c>
      <c r="F7" s="52" t="s">
        <v>57</v>
      </c>
      <c r="G7" s="52" t="s">
        <v>85</v>
      </c>
    </row>
    <row r="8" spans="2:7" ht="16.5" thickBot="1">
      <c r="B8" s="53"/>
      <c r="C8" s="54"/>
      <c r="D8" s="72" t="s">
        <v>117</v>
      </c>
      <c r="E8" s="72" t="s">
        <v>117</v>
      </c>
      <c r="F8" s="70" t="s">
        <v>118</v>
      </c>
      <c r="G8" s="70" t="s">
        <v>59</v>
      </c>
    </row>
    <row r="9" spans="2:7" ht="12.75">
      <c r="B9" s="55"/>
      <c r="C9" s="44"/>
      <c r="D9" s="56"/>
      <c r="E9" s="57"/>
      <c r="F9" s="58"/>
      <c r="G9" s="59"/>
    </row>
    <row r="10" spans="2:7" ht="12.75">
      <c r="B10" s="60" t="s">
        <v>3</v>
      </c>
      <c r="C10" s="61" t="s">
        <v>50</v>
      </c>
      <c r="D10" s="56"/>
      <c r="E10" s="137"/>
      <c r="F10" s="62">
        <v>1</v>
      </c>
      <c r="G10" s="133">
        <f>E10*F10</f>
        <v>0</v>
      </c>
    </row>
    <row r="11" spans="2:7" ht="13.5" thickBot="1">
      <c r="B11" s="63"/>
      <c r="C11" s="64"/>
      <c r="D11" s="65"/>
      <c r="E11" s="138"/>
      <c r="F11" s="67"/>
      <c r="G11" s="66"/>
    </row>
    <row r="12" spans="2:7" ht="12.75">
      <c r="B12" s="134"/>
      <c r="C12" s="135"/>
      <c r="D12" s="136"/>
      <c r="E12" s="139"/>
      <c r="F12" s="62"/>
      <c r="G12" s="57"/>
    </row>
    <row r="13" spans="2:7" ht="12.75">
      <c r="B13" s="60" t="s">
        <v>4</v>
      </c>
      <c r="C13" s="61" t="s">
        <v>51</v>
      </c>
      <c r="D13" s="151"/>
      <c r="E13" s="137"/>
      <c r="F13" s="62">
        <v>0.7</v>
      </c>
      <c r="G13" s="133">
        <f>E13*F13</f>
        <v>0</v>
      </c>
    </row>
    <row r="14" spans="2:7" ht="13.5" thickBot="1">
      <c r="B14" s="63"/>
      <c r="C14" s="64" t="s">
        <v>52</v>
      </c>
      <c r="D14" s="152"/>
      <c r="E14" s="138"/>
      <c r="F14" s="67"/>
      <c r="G14" s="66"/>
    </row>
    <row r="15" spans="2:7" ht="12.75">
      <c r="B15" s="60"/>
      <c r="C15" s="61"/>
      <c r="D15" s="56"/>
      <c r="E15" s="137"/>
      <c r="F15" s="62"/>
      <c r="G15" s="57"/>
    </row>
    <row r="16" spans="2:7" ht="12.75">
      <c r="B16" s="60" t="s">
        <v>5</v>
      </c>
      <c r="C16" s="61" t="s">
        <v>53</v>
      </c>
      <c r="D16" s="56"/>
      <c r="E16" s="137"/>
      <c r="F16" s="62">
        <v>0.8</v>
      </c>
      <c r="G16" s="133">
        <f>E16*F16</f>
        <v>0</v>
      </c>
    </row>
    <row r="17" spans="2:7" ht="13.5" thickBot="1">
      <c r="B17" s="63"/>
      <c r="C17" s="64"/>
      <c r="D17" s="65"/>
      <c r="E17" s="138"/>
      <c r="F17" s="67"/>
      <c r="G17" s="66"/>
    </row>
    <row r="18" spans="2:7" ht="12.75">
      <c r="B18" s="60"/>
      <c r="C18" s="61"/>
      <c r="D18" s="56"/>
      <c r="E18" s="137"/>
      <c r="F18" s="62"/>
      <c r="G18" s="57"/>
    </row>
    <row r="19" spans="2:7" ht="12.75">
      <c r="B19" s="60" t="s">
        <v>6</v>
      </c>
      <c r="C19" s="61" t="s">
        <v>54</v>
      </c>
      <c r="D19" s="56"/>
      <c r="E19" s="137"/>
      <c r="F19" s="62">
        <v>3</v>
      </c>
      <c r="G19" s="133">
        <f>E19*F19</f>
        <v>0</v>
      </c>
    </row>
    <row r="20" spans="2:7" ht="13.5" thickBot="1">
      <c r="B20" s="68"/>
      <c r="C20" s="69"/>
      <c r="D20" s="65"/>
      <c r="E20" s="138"/>
      <c r="F20" s="70"/>
      <c r="G20" s="66"/>
    </row>
    <row r="21" spans="2:7" ht="12.75" customHeight="1">
      <c r="B21" s="71"/>
      <c r="C21" s="147" t="s">
        <v>55</v>
      </c>
      <c r="D21" s="56"/>
      <c r="E21" s="57"/>
      <c r="F21" s="150" t="s">
        <v>56</v>
      </c>
      <c r="G21" s="57"/>
    </row>
    <row r="22" spans="2:7" ht="12.75">
      <c r="B22" s="71"/>
      <c r="C22" s="148"/>
      <c r="D22" s="56"/>
      <c r="E22" s="57"/>
      <c r="F22" s="151"/>
      <c r="G22" s="133">
        <f>SUM(G10:G19)</f>
        <v>0</v>
      </c>
    </row>
    <row r="23" spans="2:7" ht="13.5" thickBot="1">
      <c r="B23" s="68"/>
      <c r="C23" s="149"/>
      <c r="D23" s="65"/>
      <c r="E23" s="66"/>
      <c r="F23" s="152"/>
      <c r="G23" s="66"/>
    </row>
  </sheetData>
  <mergeCells count="3">
    <mergeCell ref="C21:C23"/>
    <mergeCell ref="F21:F23"/>
    <mergeCell ref="D13:D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75" zoomScaleNormal="75" workbookViewId="0" topLeftCell="A1">
      <selection activeCell="I3" sqref="I3"/>
    </sheetView>
  </sheetViews>
  <sheetFormatPr defaultColWidth="9.140625" defaultRowHeight="12.75"/>
  <cols>
    <col min="1" max="1" width="5.57421875" style="80" customWidth="1"/>
    <col min="2" max="2" width="12.8515625" style="79" customWidth="1"/>
    <col min="3" max="3" width="5.00390625" style="79" customWidth="1"/>
    <col min="4" max="4" width="4.28125" style="79" customWidth="1"/>
    <col min="5" max="5" width="4.00390625" style="79" customWidth="1"/>
    <col min="6" max="6" width="5.00390625" style="79" customWidth="1"/>
    <col min="7" max="7" width="5.28125" style="79" customWidth="1"/>
    <col min="8" max="8" width="5.140625" style="80" customWidth="1"/>
    <col min="9" max="9" width="4.00390625" style="79" customWidth="1"/>
    <col min="10" max="10" width="3.28125" style="79" customWidth="1"/>
    <col min="11" max="11" width="2.421875" style="79" customWidth="1"/>
    <col min="12" max="12" width="4.00390625" style="79" customWidth="1"/>
    <col min="13" max="13" width="2.28125" style="79" customWidth="1"/>
    <col min="14" max="14" width="2.8515625" style="79" customWidth="1"/>
    <col min="15" max="15" width="13.00390625" style="79" customWidth="1"/>
    <col min="16" max="16384" width="9.140625" style="79" customWidth="1"/>
  </cols>
  <sheetData>
    <row r="1" spans="1:2" ht="12.75">
      <c r="A1" s="86" t="s">
        <v>115</v>
      </c>
      <c r="B1" s="73" t="s">
        <v>110</v>
      </c>
    </row>
    <row r="2" spans="1:2" ht="12.75">
      <c r="A2" s="86"/>
      <c r="B2" s="73"/>
    </row>
    <row r="3" spans="1:3" ht="12.75">
      <c r="A3" s="86"/>
      <c r="B3" s="88" t="s">
        <v>99</v>
      </c>
      <c r="C3" s="79" t="s">
        <v>50</v>
      </c>
    </row>
    <row r="4" spans="1:3" ht="12.75">
      <c r="A4" s="86"/>
      <c r="B4" s="88" t="s">
        <v>4</v>
      </c>
      <c r="C4" s="79" t="s">
        <v>100</v>
      </c>
    </row>
    <row r="5" spans="1:3" ht="12.75">
      <c r="A5" s="86"/>
      <c r="B5" s="88" t="s">
        <v>5</v>
      </c>
      <c r="C5" s="79" t="s">
        <v>53</v>
      </c>
    </row>
    <row r="6" spans="2:3" ht="12.75">
      <c r="B6" s="88" t="s">
        <v>106</v>
      </c>
      <c r="C6" s="79" t="s">
        <v>54</v>
      </c>
    </row>
    <row r="7" ht="12.75">
      <c r="B7" s="88"/>
    </row>
    <row r="9" ht="13.5" thickBot="1"/>
    <row r="10" spans="1:14" ht="15.75">
      <c r="A10" s="99" t="s">
        <v>21</v>
      </c>
      <c r="B10" s="100" t="s">
        <v>21</v>
      </c>
      <c r="C10" s="153" t="s">
        <v>122</v>
      </c>
      <c r="D10" s="154"/>
      <c r="E10" s="154"/>
      <c r="F10" s="155"/>
      <c r="G10" s="100" t="s">
        <v>63</v>
      </c>
      <c r="H10" s="101" t="s">
        <v>81</v>
      </c>
      <c r="I10" s="102" t="s">
        <v>107</v>
      </c>
      <c r="J10" s="102"/>
      <c r="K10" s="102"/>
      <c r="L10" s="102"/>
      <c r="M10" s="101" t="s">
        <v>108</v>
      </c>
      <c r="N10" s="103"/>
    </row>
    <row r="11" spans="1:14" ht="15.75" customHeight="1">
      <c r="A11" s="104" t="s">
        <v>65</v>
      </c>
      <c r="B11" s="81" t="s">
        <v>66</v>
      </c>
      <c r="C11" s="89" t="s">
        <v>99</v>
      </c>
      <c r="D11" s="90" t="s">
        <v>4</v>
      </c>
      <c r="E11" s="90" t="s">
        <v>5</v>
      </c>
      <c r="F11" s="90" t="s">
        <v>6</v>
      </c>
      <c r="G11" s="81" t="s">
        <v>80</v>
      </c>
      <c r="H11" s="85" t="s">
        <v>98</v>
      </c>
      <c r="I11" s="87" t="s">
        <v>99</v>
      </c>
      <c r="J11" s="84" t="s">
        <v>4</v>
      </c>
      <c r="K11" s="84" t="s">
        <v>5</v>
      </c>
      <c r="L11" s="110" t="s">
        <v>6</v>
      </c>
      <c r="M11" s="85" t="s">
        <v>109</v>
      </c>
      <c r="N11" s="105" t="s">
        <v>64</v>
      </c>
    </row>
    <row r="12" spans="1:14" ht="16.5" thickBot="1">
      <c r="A12" s="104"/>
      <c r="B12" s="81"/>
      <c r="C12" s="117"/>
      <c r="D12" s="81"/>
      <c r="E12" s="81"/>
      <c r="F12" s="81"/>
      <c r="G12" s="81" t="s">
        <v>101</v>
      </c>
      <c r="H12" s="85" t="s">
        <v>121</v>
      </c>
      <c r="I12" s="118" t="s">
        <v>102</v>
      </c>
      <c r="J12" s="118" t="s">
        <v>103</v>
      </c>
      <c r="K12" s="118" t="s">
        <v>104</v>
      </c>
      <c r="L12" s="119" t="s">
        <v>105</v>
      </c>
      <c r="M12" s="85" t="s">
        <v>119</v>
      </c>
      <c r="N12" s="105"/>
    </row>
    <row r="13" spans="1:14" s="80" customFormat="1" ht="13.5" thickBot="1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2">
        <v>14</v>
      </c>
    </row>
    <row r="14" spans="1:14" ht="12.75">
      <c r="A14" s="106" t="s">
        <v>67</v>
      </c>
      <c r="B14" s="130" t="s">
        <v>96</v>
      </c>
      <c r="C14" s="96"/>
      <c r="D14" s="96"/>
      <c r="E14" s="96"/>
      <c r="F14" s="96"/>
      <c r="G14" s="97">
        <f>SUM(C14:F14)</f>
        <v>0</v>
      </c>
      <c r="H14" s="128">
        <f>IF(G26&gt;1250,G14,0)</f>
        <v>0</v>
      </c>
      <c r="I14" s="98">
        <f>IF(G26&gt;1250,1*C14,0)</f>
        <v>0</v>
      </c>
      <c r="J14" s="98">
        <f>IF(G26&gt;1250,0.7*D14,0)</f>
        <v>0</v>
      </c>
      <c r="K14" s="98">
        <f>IF(G26&gt;1250,0.8*E14,0)</f>
        <v>0</v>
      </c>
      <c r="L14" s="111">
        <f>IF(G26&gt;1250,3*F14,0)</f>
        <v>0</v>
      </c>
      <c r="M14" s="127">
        <f>IF(G26&gt;1250,I14+J14+K14+L14,0)</f>
        <v>0</v>
      </c>
      <c r="N14" s="112"/>
    </row>
    <row r="15" spans="1:14" ht="12.75">
      <c r="A15" s="107" t="s">
        <v>68</v>
      </c>
      <c r="B15" s="131" t="s">
        <v>97</v>
      </c>
      <c r="C15" s="93"/>
      <c r="D15" s="93"/>
      <c r="E15" s="93"/>
      <c r="F15" s="93"/>
      <c r="G15" s="91">
        <f aca="true" t="shared" si="0" ref="G15:G25">SUM(C15:F15)</f>
        <v>0</v>
      </c>
      <c r="H15" s="129">
        <f>IF(G26&gt;1250,G15,0)</f>
        <v>0</v>
      </c>
      <c r="I15" s="98">
        <f>IF(G26&gt;1250,1*C15,0)</f>
        <v>0</v>
      </c>
      <c r="J15" s="98">
        <f>IF(G26&gt;1250,0.7*D15,0)</f>
        <v>0</v>
      </c>
      <c r="K15" s="92">
        <f>IF(G26&gt;1250,0.8*E15,0)</f>
        <v>0</v>
      </c>
      <c r="L15" s="111">
        <f>IF(G26&gt;1250,3*F15,0)</f>
        <v>0</v>
      </c>
      <c r="M15" s="127">
        <f>IF(G26&gt;1250,I15+J15+K15+L15,0)</f>
        <v>0</v>
      </c>
      <c r="N15" s="113"/>
    </row>
    <row r="16" spans="1:14" ht="12.75">
      <c r="A16" s="107" t="s">
        <v>69</v>
      </c>
      <c r="B16" s="131" t="s">
        <v>86</v>
      </c>
      <c r="C16" s="93"/>
      <c r="D16" s="93"/>
      <c r="E16" s="93"/>
      <c r="F16" s="93"/>
      <c r="G16" s="91">
        <f t="shared" si="0"/>
        <v>0</v>
      </c>
      <c r="H16" s="129">
        <f>IF(G26&gt;1250,G16,0)</f>
        <v>0</v>
      </c>
      <c r="I16" s="98">
        <f>IF(G26&gt;1250,1*C16,0)</f>
        <v>0</v>
      </c>
      <c r="J16" s="98">
        <f>IF(G26&gt;1250,0.7*D16,0)</f>
        <v>0</v>
      </c>
      <c r="K16" s="92">
        <f>IF(G26&gt;1250,0.8*E16,0)</f>
        <v>0</v>
      </c>
      <c r="L16" s="111">
        <f>IF(G26&gt;1250,3*F16,0)</f>
        <v>0</v>
      </c>
      <c r="M16" s="127">
        <f>IF(G26&gt;1250,I16+J16+K16+L16,0)</f>
        <v>0</v>
      </c>
      <c r="N16" s="113"/>
    </row>
    <row r="17" spans="1:14" ht="12.75">
      <c r="A17" s="107" t="s">
        <v>70</v>
      </c>
      <c r="B17" s="131" t="s">
        <v>87</v>
      </c>
      <c r="C17" s="93"/>
      <c r="D17" s="93"/>
      <c r="E17" s="93"/>
      <c r="F17" s="93"/>
      <c r="G17" s="91">
        <f t="shared" si="0"/>
        <v>0</v>
      </c>
      <c r="H17" s="129">
        <f>IF(G26&gt;1250,G17,0)</f>
        <v>0</v>
      </c>
      <c r="I17" s="98">
        <f>IF(G26&gt;1250,1*C17,0)</f>
        <v>0</v>
      </c>
      <c r="J17" s="98">
        <f>IF(G26&gt;1250,0.7*D17,0)</f>
        <v>0</v>
      </c>
      <c r="K17" s="92">
        <f>IF(G26&gt;1250,0.8*E17,0)</f>
        <v>0</v>
      </c>
      <c r="L17" s="111">
        <f>IF(G26&gt;1250,3*F17,0)</f>
        <v>0</v>
      </c>
      <c r="M17" s="127">
        <f>IF(G26&gt;1250,I17+J17+K17+L17,0)</f>
        <v>0</v>
      </c>
      <c r="N17" s="113"/>
    </row>
    <row r="18" spans="1:14" ht="12.75">
      <c r="A18" s="107" t="s">
        <v>71</v>
      </c>
      <c r="B18" s="131" t="s">
        <v>88</v>
      </c>
      <c r="C18" s="93"/>
      <c r="D18" s="93"/>
      <c r="E18" s="93"/>
      <c r="F18" s="93"/>
      <c r="G18" s="91">
        <f t="shared" si="0"/>
        <v>0</v>
      </c>
      <c r="H18" s="129">
        <f>IF(G26&gt;1250,G18,0)</f>
        <v>0</v>
      </c>
      <c r="I18" s="98">
        <f>IF(G26&gt;1250,1*C18,0)</f>
        <v>0</v>
      </c>
      <c r="J18" s="98">
        <f>IF(G26&gt;1250,0.7*D18,0)</f>
        <v>0</v>
      </c>
      <c r="K18" s="92">
        <f>IF(G26&gt;1250,0.8*E18,0)</f>
        <v>0</v>
      </c>
      <c r="L18" s="111">
        <f>IF(G26&gt;1250,3*F18,0)</f>
        <v>0</v>
      </c>
      <c r="M18" s="127">
        <f>IF(G26&gt;1250,I18+J18+K18+L18,0)</f>
        <v>0</v>
      </c>
      <c r="N18" s="113"/>
    </row>
    <row r="19" spans="1:14" ht="12.75">
      <c r="A19" s="107" t="s">
        <v>72</v>
      </c>
      <c r="B19" s="131" t="s">
        <v>89</v>
      </c>
      <c r="C19" s="93"/>
      <c r="D19" s="93"/>
      <c r="E19" s="93"/>
      <c r="F19" s="93"/>
      <c r="G19" s="91">
        <f t="shared" si="0"/>
        <v>0</v>
      </c>
      <c r="H19" s="129">
        <f>IF(G26&gt;1250,G19,0)</f>
        <v>0</v>
      </c>
      <c r="I19" s="98">
        <f>IF(G26&gt;1250,1*C19,0)</f>
        <v>0</v>
      </c>
      <c r="J19" s="98">
        <f>IF(G26&gt;1250,0.7*D19,0)</f>
        <v>0</v>
      </c>
      <c r="K19" s="92">
        <f>IF(G26&gt;1250,0.8*E19,0)</f>
        <v>0</v>
      </c>
      <c r="L19" s="111">
        <f>IF(G26&gt;1250,3*F19,0)</f>
        <v>0</v>
      </c>
      <c r="M19" s="127">
        <f>IF(G26&gt;1250,I19+J19+K19+L19,0)</f>
        <v>0</v>
      </c>
      <c r="N19" s="113"/>
    </row>
    <row r="20" spans="1:14" ht="12.75">
      <c r="A20" s="107" t="s">
        <v>73</v>
      </c>
      <c r="B20" s="131" t="s">
        <v>90</v>
      </c>
      <c r="C20" s="93"/>
      <c r="D20" s="93"/>
      <c r="E20" s="93"/>
      <c r="F20" s="93"/>
      <c r="G20" s="91">
        <f t="shared" si="0"/>
        <v>0</v>
      </c>
      <c r="H20" s="129">
        <f>IF(G26&gt;1250,G20,0)</f>
        <v>0</v>
      </c>
      <c r="I20" s="98">
        <f>IF(G26&gt;1250,1*C20,0)</f>
        <v>0</v>
      </c>
      <c r="J20" s="98">
        <f>IF(G26&gt;1250,0.7*D20,0)</f>
        <v>0</v>
      </c>
      <c r="K20" s="92">
        <f>IF(G26&gt;1250,0.8*E20,0)</f>
        <v>0</v>
      </c>
      <c r="L20" s="111">
        <f>IF(G26&gt;1250,3*F20,0)</f>
        <v>0</v>
      </c>
      <c r="M20" s="127">
        <f>IF(G26&gt;1250,I20+J20+K20+L20,0)</f>
        <v>0</v>
      </c>
      <c r="N20" s="113"/>
    </row>
    <row r="21" spans="1:14" ht="12.75">
      <c r="A21" s="107" t="s">
        <v>74</v>
      </c>
      <c r="B21" s="131" t="s">
        <v>91</v>
      </c>
      <c r="C21" s="93"/>
      <c r="D21" s="93"/>
      <c r="E21" s="93"/>
      <c r="F21" s="93"/>
      <c r="G21" s="91">
        <f t="shared" si="0"/>
        <v>0</v>
      </c>
      <c r="H21" s="129">
        <f>IF(G26&gt;1250,G21,0)</f>
        <v>0</v>
      </c>
      <c r="I21" s="98">
        <f>IF(G26&gt;1250,1*C21,0)</f>
        <v>0</v>
      </c>
      <c r="J21" s="98">
        <f>IF(G26&gt;1250,0.7*D21,0)</f>
        <v>0</v>
      </c>
      <c r="K21" s="92">
        <f>IF(G26&gt;1250,0.8*E21,0)</f>
        <v>0</v>
      </c>
      <c r="L21" s="111">
        <f>IF(G26&gt;1250,3*F21,0)</f>
        <v>0</v>
      </c>
      <c r="M21" s="127">
        <f>IF(G26&gt;1250,I21+J21+K21+L21,0)</f>
        <v>0</v>
      </c>
      <c r="N21" s="113"/>
    </row>
    <row r="22" spans="1:14" ht="12.75">
      <c r="A22" s="107" t="s">
        <v>75</v>
      </c>
      <c r="B22" s="131" t="s">
        <v>92</v>
      </c>
      <c r="C22" s="93"/>
      <c r="D22" s="93"/>
      <c r="E22" s="93"/>
      <c r="F22" s="93"/>
      <c r="G22" s="91">
        <f t="shared" si="0"/>
        <v>0</v>
      </c>
      <c r="H22" s="129">
        <f>IF(G26&gt;1250,G22,0)</f>
        <v>0</v>
      </c>
      <c r="I22" s="98">
        <f>IF(G26&gt;1250,1*C22,0)</f>
        <v>0</v>
      </c>
      <c r="J22" s="98">
        <f>IF(G26&gt;1250,0.7*D22,0)</f>
        <v>0</v>
      </c>
      <c r="K22" s="92">
        <f>IF(G26&gt;1250,0.8*E22,0)</f>
        <v>0</v>
      </c>
      <c r="L22" s="111">
        <f>IF(G26&gt;1250,3*F22,0)</f>
        <v>0</v>
      </c>
      <c r="M22" s="127">
        <f>IF(G26&gt;1250,I22+J22+K22+L22,0)</f>
        <v>0</v>
      </c>
      <c r="N22" s="113"/>
    </row>
    <row r="23" spans="1:14" ht="12.75">
      <c r="A23" s="107" t="s">
        <v>76</v>
      </c>
      <c r="B23" s="131" t="s">
        <v>93</v>
      </c>
      <c r="C23" s="93"/>
      <c r="D23" s="93"/>
      <c r="E23" s="93"/>
      <c r="F23" s="93"/>
      <c r="G23" s="91">
        <f t="shared" si="0"/>
        <v>0</v>
      </c>
      <c r="H23" s="129">
        <f>IF(G26&gt;1250,G23,0)</f>
        <v>0</v>
      </c>
      <c r="I23" s="98">
        <f>IF(G26&gt;1250,1*C23,0)</f>
        <v>0</v>
      </c>
      <c r="J23" s="98">
        <f>IF(G26&gt;1250,0.7*D23,0)</f>
        <v>0</v>
      </c>
      <c r="K23" s="92">
        <f>IF(G26&gt;1250,0.8*E23,0)</f>
        <v>0</v>
      </c>
      <c r="L23" s="111">
        <f>IF(G26&gt;1250,3*F23,0)</f>
        <v>0</v>
      </c>
      <c r="M23" s="127">
        <f>IF(G26&gt;1250,I23+J23+K23+L23,0)</f>
        <v>0</v>
      </c>
      <c r="N23" s="113"/>
    </row>
    <row r="24" spans="1:14" ht="12.75">
      <c r="A24" s="107" t="s">
        <v>77</v>
      </c>
      <c r="B24" s="131" t="s">
        <v>94</v>
      </c>
      <c r="C24" s="93"/>
      <c r="D24" s="93"/>
      <c r="E24" s="93"/>
      <c r="F24" s="93"/>
      <c r="G24" s="91">
        <f t="shared" si="0"/>
        <v>0</v>
      </c>
      <c r="H24" s="129">
        <f>IF(G26&gt;1250,G24,0)</f>
        <v>0</v>
      </c>
      <c r="I24" s="98">
        <f>IF(G26&gt;1250,1*C24,0)</f>
        <v>0</v>
      </c>
      <c r="J24" s="98">
        <f>IF(G26&gt;1250,0.7*D24,0)</f>
        <v>0</v>
      </c>
      <c r="K24" s="92">
        <f>IF(G26&gt;1250,0.8*E24,0)</f>
        <v>0</v>
      </c>
      <c r="L24" s="111">
        <f>IF(G26&gt;1250,3*F24,0)</f>
        <v>0</v>
      </c>
      <c r="M24" s="127">
        <f>IF(G26&gt;1250,I24+J24+K24+L24,0)</f>
        <v>0</v>
      </c>
      <c r="N24" s="113"/>
    </row>
    <row r="25" spans="1:14" ht="13.5" thickBot="1">
      <c r="A25" s="108" t="s">
        <v>78</v>
      </c>
      <c r="B25" s="90" t="s">
        <v>95</v>
      </c>
      <c r="C25" s="94"/>
      <c r="D25" s="94"/>
      <c r="E25" s="94"/>
      <c r="F25" s="94"/>
      <c r="G25" s="95">
        <f t="shared" si="0"/>
        <v>0</v>
      </c>
      <c r="H25" s="129">
        <f>IF(G26&gt;1250,G25,0)</f>
        <v>0</v>
      </c>
      <c r="I25" s="98">
        <f>IF(G26&gt;1250,1*C25,0)</f>
        <v>0</v>
      </c>
      <c r="J25" s="98">
        <f>IF(G26&gt;1250,0.7*D25,0)</f>
        <v>0</v>
      </c>
      <c r="K25" s="92">
        <f>IF(G26&gt;1250,0.8*E25,0)</f>
        <v>0</v>
      </c>
      <c r="L25" s="111">
        <f>IF(G26&gt;1250,3*F25,0)</f>
        <v>0</v>
      </c>
      <c r="M25" s="127">
        <f>IF(G26&gt;1250,I25+J25+K25+L25,0)</f>
        <v>0</v>
      </c>
      <c r="N25" s="114"/>
    </row>
    <row r="26" spans="1:14" ht="12.75">
      <c r="A26" s="170">
        <v>13</v>
      </c>
      <c r="B26" s="123" t="s">
        <v>123</v>
      </c>
      <c r="C26" s="158" t="s">
        <v>79</v>
      </c>
      <c r="D26" s="158" t="s">
        <v>79</v>
      </c>
      <c r="E26" s="158" t="s">
        <v>79</v>
      </c>
      <c r="F26" s="158" t="s">
        <v>79</v>
      </c>
      <c r="G26" s="160">
        <f>MAX(G14,G15,G16,G17,G18,G19,G20,G21,G22,G23,G24,G25)</f>
        <v>0</v>
      </c>
      <c r="H26" s="166" t="s">
        <v>126</v>
      </c>
      <c r="I26" s="162" t="s">
        <v>126</v>
      </c>
      <c r="J26" s="158" t="s">
        <v>126</v>
      </c>
      <c r="K26" s="158" t="s">
        <v>126</v>
      </c>
      <c r="L26" s="164" t="s">
        <v>126</v>
      </c>
      <c r="M26" s="156" t="s">
        <v>126</v>
      </c>
      <c r="N26" s="168"/>
    </row>
    <row r="27" spans="1:14" ht="13.5" thickBot="1">
      <c r="A27" s="171"/>
      <c r="B27" s="124" t="s">
        <v>124</v>
      </c>
      <c r="C27" s="159"/>
      <c r="D27" s="159"/>
      <c r="E27" s="159"/>
      <c r="F27" s="159"/>
      <c r="G27" s="161"/>
      <c r="H27" s="167"/>
      <c r="I27" s="163"/>
      <c r="J27" s="159"/>
      <c r="K27" s="159"/>
      <c r="L27" s="165"/>
      <c r="M27" s="157"/>
      <c r="N27" s="169"/>
    </row>
    <row r="28" spans="1:14" ht="12.75">
      <c r="A28" s="170">
        <v>14</v>
      </c>
      <c r="B28" s="160" t="s">
        <v>128</v>
      </c>
      <c r="C28" s="83"/>
      <c r="D28" s="83"/>
      <c r="E28" s="83"/>
      <c r="F28" s="83"/>
      <c r="G28" s="125"/>
      <c r="H28" s="160">
        <f>IF(G26&gt;1250,H14+H15+H16+H17+H18+H19+H20+H21+H22+H23+H24+H25,0)</f>
        <v>0</v>
      </c>
      <c r="I28" s="162">
        <f>SUM(I14:I25)</f>
        <v>0</v>
      </c>
      <c r="J28" s="158">
        <f>SUM(J14:J25)</f>
        <v>0</v>
      </c>
      <c r="K28" s="158">
        <f>SUM(K14:K25)</f>
        <v>0</v>
      </c>
      <c r="L28" s="158">
        <f>SUM(L14:L25)</f>
        <v>0</v>
      </c>
      <c r="M28" s="160">
        <f>SUM(M14:M25)</f>
        <v>0</v>
      </c>
      <c r="N28" s="168"/>
    </row>
    <row r="29" spans="1:14" ht="13.5" thickBot="1">
      <c r="A29" s="171"/>
      <c r="B29" s="161"/>
      <c r="C29" s="82"/>
      <c r="D29" s="82"/>
      <c r="E29" s="82"/>
      <c r="F29" s="82"/>
      <c r="G29" s="126"/>
      <c r="H29" s="161"/>
      <c r="I29" s="163"/>
      <c r="J29" s="159"/>
      <c r="K29" s="159"/>
      <c r="L29" s="159"/>
      <c r="M29" s="161"/>
      <c r="N29" s="169"/>
    </row>
    <row r="30" ht="12.75">
      <c r="H30" s="79"/>
    </row>
    <row r="31" spans="1:8" ht="12.75">
      <c r="A31" s="109" t="s">
        <v>129</v>
      </c>
      <c r="H31" s="79"/>
    </row>
    <row r="32" spans="1:8" ht="12.75">
      <c r="A32" s="109"/>
      <c r="H32" s="79"/>
    </row>
    <row r="33" spans="1:8" ht="12.75">
      <c r="A33" s="132" t="s">
        <v>130</v>
      </c>
      <c r="H33" s="79"/>
    </row>
    <row r="34" ht="12.75">
      <c r="H34" s="79"/>
    </row>
    <row r="35" ht="12.75">
      <c r="A35" s="74" t="s">
        <v>125</v>
      </c>
    </row>
    <row r="37" ht="12.75">
      <c r="A37" s="74" t="s">
        <v>127</v>
      </c>
    </row>
    <row r="38" ht="12.75">
      <c r="A38" s="74"/>
    </row>
    <row r="39" ht="12.75">
      <c r="A39" s="74" t="s">
        <v>131</v>
      </c>
    </row>
    <row r="40" ht="12.75">
      <c r="A40" s="74"/>
    </row>
    <row r="41" ht="12.75">
      <c r="A41"/>
    </row>
    <row r="42" ht="12.75">
      <c r="A42"/>
    </row>
  </sheetData>
  <mergeCells count="23">
    <mergeCell ref="A28:A29"/>
    <mergeCell ref="B28:B29"/>
    <mergeCell ref="F26:F27"/>
    <mergeCell ref="G26:G27"/>
    <mergeCell ref="A26:A27"/>
    <mergeCell ref="C26:C27"/>
    <mergeCell ref="D26:D27"/>
    <mergeCell ref="E26:E27"/>
    <mergeCell ref="H26:H27"/>
    <mergeCell ref="I26:I27"/>
    <mergeCell ref="J26:J27"/>
    <mergeCell ref="N28:N29"/>
    <mergeCell ref="N26:N27"/>
    <mergeCell ref="C10:F10"/>
    <mergeCell ref="M26:M27"/>
    <mergeCell ref="K26:K27"/>
    <mergeCell ref="H28:H29"/>
    <mergeCell ref="I28:I29"/>
    <mergeCell ref="J28:J29"/>
    <mergeCell ref="K28:K29"/>
    <mergeCell ref="L28:L29"/>
    <mergeCell ref="M28:M29"/>
    <mergeCell ref="L26:L27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SVP š.p. OZ Bratislava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</dc:creator>
  <cp:keywords/>
  <dc:description/>
  <cp:lastModifiedBy>Lichnerova</cp:lastModifiedBy>
  <cp:lastPrinted>2004-12-14T12:20:38Z</cp:lastPrinted>
  <dcterms:created xsi:type="dcterms:W3CDTF">2004-11-03T19:13:35Z</dcterms:created>
  <dcterms:modified xsi:type="dcterms:W3CDTF">2004-12-20T08:23:44Z</dcterms:modified>
  <cp:category/>
  <cp:version/>
  <cp:contentType/>
  <cp:contentStatus/>
</cp:coreProperties>
</file>