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Príloha č. 1" sheetId="1" r:id="rId1"/>
    <sheet name="Príloha č. 3" sheetId="2" r:id="rId2"/>
    <sheet name="Príloha č. 4" sheetId="3" r:id="rId3"/>
  </sheets>
  <externalReferences>
    <externalReference r:id="rId6"/>
    <externalReference r:id="rId7"/>
    <externalReference r:id="rId8"/>
  </externalReferences>
  <definedNames>
    <definedName name="afd7">'[2]Príloha č. 1'!#REF!</definedName>
    <definedName name="fero">'[3]MP - krátenie súprav'!#REF!</definedName>
    <definedName name="pitp">'[3]MP - krátenie súprav'!#REF!</definedName>
    <definedName name="šano">'[3]MP - krátenie súprav'!#REF!</definedName>
    <definedName name="XXX">'[1]Príloha č. 1'!#REF!</definedName>
  </definedNames>
  <calcPr fullCalcOnLoad="1"/>
</workbook>
</file>

<file path=xl/sharedStrings.xml><?xml version="1.0" encoding="utf-8"?>
<sst xmlns="http://schemas.openxmlformats.org/spreadsheetml/2006/main" count="98" uniqueCount="71">
  <si>
    <t>Trať</t>
  </si>
  <si>
    <t>Z</t>
  </si>
  <si>
    <t>Do</t>
  </si>
  <si>
    <t>pripravené riešenie</t>
  </si>
  <si>
    <t>Zastavenie železničnej OD</t>
  </si>
  <si>
    <t>Nahradenie OD BUSom</t>
  </si>
  <si>
    <t>(CP)</t>
  </si>
  <si>
    <t>km</t>
  </si>
  <si>
    <t>vlkm</t>
  </si>
  <si>
    <t>litre nafty</t>
  </si>
  <si>
    <t>náklady</t>
  </si>
  <si>
    <t>strata tržieb</t>
  </si>
  <si>
    <t>úspora nákladov</t>
  </si>
  <si>
    <t>zachovanie tržieb</t>
  </si>
  <si>
    <t>celkový efekt redukcie</t>
  </si>
  <si>
    <t>Zohor</t>
  </si>
  <si>
    <t>Pl. Mikuláš</t>
  </si>
  <si>
    <t>úplné zastavenie žel. OD</t>
  </si>
  <si>
    <t>Záhorská V.</t>
  </si>
  <si>
    <t>Jablonica</t>
  </si>
  <si>
    <t>Brezová p. B.</t>
  </si>
  <si>
    <t>Nemšová</t>
  </si>
  <si>
    <t>L. Rovne</t>
  </si>
  <si>
    <t>Žilina</t>
  </si>
  <si>
    <t>Rajec</t>
  </si>
  <si>
    <t>Šaľa</t>
  </si>
  <si>
    <t>Neded</t>
  </si>
  <si>
    <t xml:space="preserve">Komárno </t>
  </si>
  <si>
    <t>Kolárovo</t>
  </si>
  <si>
    <t>Kozárovce</t>
  </si>
  <si>
    <t>Lužianky</t>
  </si>
  <si>
    <t>Zbehy</t>
  </si>
  <si>
    <t>Radošina</t>
  </si>
  <si>
    <t>Trenčín</t>
  </si>
  <si>
    <t>Chynorany</t>
  </si>
  <si>
    <t>nahradenie žel. OD autobusom</t>
  </si>
  <si>
    <t>Prievidza</t>
  </si>
  <si>
    <t>N. Pravno</t>
  </si>
  <si>
    <t>Zl. Moravce</t>
  </si>
  <si>
    <t>Úľany n. Žit.</t>
  </si>
  <si>
    <t>Levice</t>
  </si>
  <si>
    <t>Štúrovo</t>
  </si>
  <si>
    <t>Zvolen</t>
  </si>
  <si>
    <t>Čata</t>
  </si>
  <si>
    <t>H.Dúbrava</t>
  </si>
  <si>
    <t>B.Štiavnica</t>
  </si>
  <si>
    <t>Lučenec</t>
  </si>
  <si>
    <t>Kalonda</t>
  </si>
  <si>
    <t>Breznička</t>
  </si>
  <si>
    <t>Katar.Huta</t>
  </si>
  <si>
    <t>Plešivec</t>
  </si>
  <si>
    <t>Muráň</t>
  </si>
  <si>
    <t>Slavošovce</t>
  </si>
  <si>
    <t>Rožňava</t>
  </si>
  <si>
    <t>Dobšiná</t>
  </si>
  <si>
    <t xml:space="preserve">Mold.n.B </t>
  </si>
  <si>
    <t>Medzev</t>
  </si>
  <si>
    <t>Poltár</t>
  </si>
  <si>
    <t>Rim.Sobota</t>
  </si>
  <si>
    <t>Sp.N.Ves</t>
  </si>
  <si>
    <t>Levoča</t>
  </si>
  <si>
    <t>Trebišov</t>
  </si>
  <si>
    <t>Vranov n.T</t>
  </si>
  <si>
    <t>Bánovce n.O.</t>
  </si>
  <si>
    <t>V.Kapušany</t>
  </si>
  <si>
    <t>elekt. trakcia</t>
  </si>
  <si>
    <t>Spolu</t>
  </si>
  <si>
    <r>
      <t>Výsledná verzia</t>
    </r>
    <r>
      <rPr>
        <b/>
        <sz val="12"/>
        <rFont val="Arial"/>
        <family val="2"/>
      </rPr>
      <t xml:space="preserve"> redukcie osobnej dopravy na 22 regionálnych tratiach a 3 tratiach s autobusovou dopravou od 2.2.2003</t>
    </r>
  </si>
  <si>
    <t>ÚVN/Tržby</t>
  </si>
  <si>
    <t>Sk/vlkm</t>
  </si>
  <si>
    <t>Strata z ÚVN v Sk do konca roka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</si>
</sst>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_-* #,##0_-;\-* #,##0_-;_-* &quot;-&quot;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13" fontId="0" fillId="0" borderId="0" applyFont="0" applyFill="0" applyProtection="0">
      <alignment/>
    </xf>
    <xf numFmtId="0" fontId="4" fillId="0" borderId="0" applyFon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5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14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center"/>
    </xf>
    <xf numFmtId="0" fontId="0" fillId="2" borderId="28" xfId="0" applyFont="1" applyFill="1" applyBorder="1" applyAlignment="1">
      <alignment horizontal="left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8" fillId="0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164" fontId="8" fillId="0" borderId="35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7" xfId="0" applyNumberFormat="1" applyBorder="1" applyAlignment="1">
      <alignment horizontal="left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8" xfId="0" applyNumberForma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9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3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42" xfId="0" applyBorder="1" applyAlignment="1">
      <alignment horizontal="left"/>
    </xf>
    <xf numFmtId="3" fontId="0" fillId="0" borderId="42" xfId="0" applyNumberForma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3" fontId="8" fillId="0" borderId="41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NumberFormat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3" xfId="0" applyFill="1" applyBorder="1" applyAlignment="1">
      <alignment horizontal="left"/>
    </xf>
    <xf numFmtId="3" fontId="0" fillId="0" borderId="4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27" xfId="0" applyFill="1" applyBorder="1" applyAlignment="1">
      <alignment horizontal="left"/>
    </xf>
    <xf numFmtId="3" fontId="0" fillId="0" borderId="45" xfId="0" applyNumberFormat="1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3" fontId="8" fillId="0" borderId="41" xfId="0" applyNumberFormat="1" applyFont="1" applyFill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0" fillId="0" borderId="39" xfId="0" applyNumberFormat="1" applyBorder="1" applyAlignment="1">
      <alignment horizontal="center" vertical="top" wrapText="1"/>
    </xf>
    <xf numFmtId="0" fontId="0" fillId="0" borderId="41" xfId="0" applyNumberFormat="1" applyFill="1" applyBorder="1" applyAlignment="1">
      <alignment horizontal="center" vertical="top" wrapText="1"/>
    </xf>
    <xf numFmtId="0" fontId="0" fillId="0" borderId="46" xfId="0" applyNumberFormat="1" applyFill="1" applyBorder="1" applyAlignment="1">
      <alignment horizontal="center" vertical="top" wrapText="1"/>
    </xf>
    <xf numFmtId="3" fontId="0" fillId="0" borderId="43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</cellXfs>
  <cellStyles count="54">
    <cellStyle name="Normal" xfId="0"/>
    <cellStyle name="_x0000__x0002_" xfId="15"/>
    <cellStyle name="_x0000__x0002__konečné prílohy_MDPT" xfId="16"/>
    <cellStyle name="_x0000__x0002__konečné prílohy_MDPT_Expertná skupina_vzorová tabuľka_výstup" xfId="17"/>
    <cellStyle name="_x0000__x0002__konečné prílohy_MDPT_Expertná skupina_vzorová tabuľka_výstup_1" xfId="18"/>
    <cellStyle name="_x0000__x0002__konečné prílohy_MDPT_RGT 112" xfId="19"/>
    <cellStyle name="_x0000__x0002__konečné prílohy_MDPT_RGT 113" xfId="20"/>
    <cellStyle name="_x0000__x0002__konečné prílohy_MDPT_RGT 117" xfId="21"/>
    <cellStyle name="_x0000__x0002__konečné prílohy_MDPT_RGT 124" xfId="22"/>
    <cellStyle name="_x0000__x0002__konečné prílohy_MDPT_RGT 126" xfId="23"/>
    <cellStyle name="_x0000__x0002__konečné prílohy_MDPT_RGT 134" xfId="24"/>
    <cellStyle name="_x0000__x0002__konečné prílohy_MDPT_RGT 136" xfId="25"/>
    <cellStyle name="_x0000__x0002__konečné prílohy_MDPT_RGT 141" xfId="26"/>
    <cellStyle name="_x0000__x0002__konečné prílohy_MDPT_RGT 142" xfId="27"/>
    <cellStyle name="_x0000__x0002__konečné prílohy_MDPT_RGT 143" xfId="28"/>
    <cellStyle name="_x0000__x0002__konečné prílohy_MDPT_RGT 144" xfId="29"/>
    <cellStyle name="_x0000__x0002__konečné prílohy_MDPT_RGT 151" xfId="30"/>
    <cellStyle name="_x0000__x0002__konečné prílohy_MDPT_RGT 152" xfId="31"/>
    <cellStyle name="_x0000__x0002__konečné prílohy_MDPT_RGT 153" xfId="32"/>
    <cellStyle name="_x0000__x0002__konečné prílohy_MDPT_RGT 154" xfId="33"/>
    <cellStyle name="_x0000__x0002__konečné prílohy_MDPT_RGT 161" xfId="34"/>
    <cellStyle name="_x0000__x0002__konečné prílohy_MDPT_RGT 163" xfId="35"/>
    <cellStyle name="_x0000__x0002__konečné prílohy_MDPT_RGT 165" xfId="36"/>
    <cellStyle name="_x0000__x0002__konečné prílohy_MDPT_RGT 166" xfId="37"/>
    <cellStyle name="_x0000__x0002__konečné prílohy_MDPT_RGT 167" xfId="38"/>
    <cellStyle name="_x0000__x0002__konečné prílohy_MDPT_RGT 168" xfId="39"/>
    <cellStyle name="_x0000__x0002__konečné prílohy_MDPT_RGT 186" xfId="40"/>
    <cellStyle name="_x0000__x0002__konečné prílohy_MDPT_RGT 192" xfId="41"/>
    <cellStyle name="_x0000__x0002__konečné prílohy_MDPT_RGT 195" xfId="42"/>
    <cellStyle name="_x0000__x0002__konečné prílohy_MDPT_Špec. dopr. výkonov" xfId="43"/>
    <cellStyle name="_x0000__x0002__konečné prílohy_MDPT_Špec. dopr. výkonov 141-" xfId="44"/>
    <cellStyle name="_x0000__x0002__konečné prílohy_MDPT_Špec. dopr. výkonov 161-" xfId="45"/>
    <cellStyle name="_x0000__x0002__Návrh dodatku č. 1 k ZVVZ 2002" xfId="46"/>
    <cellStyle name="_x0000__x0002__Redukcia 2003 _HV a PV DŽKV" xfId="47"/>
    <cellStyle name="_x0000__x0002__Redukcia 2003 _HV a PV DŽKV_Regionálne trate-zrušenie" xfId="48"/>
    <cellStyle name="_x0000__x0002__Redukcia 2003 _HV a PV DŽKV_Regionálne trate-zrušenie_mzdy" xfId="49"/>
    <cellStyle name="_x0000__x0002__Redukcia 2003 _HV a PV DŽKV_Spotreba nafty" xfId="50"/>
    <cellStyle name="_x0000__x0002__Zvyš.cest.2003_št.t." xfId="51"/>
    <cellStyle name="Currency [0]" xfId="52"/>
    <cellStyle name="1000 Sk_08-august01" xfId="53"/>
    <cellStyle name="C|‰" xfId="54"/>
    <cellStyle name="Comma" xfId="55"/>
    <cellStyle name="Comma [0]" xfId="56"/>
    <cellStyle name="čárky [0]_Majoduck_SK_1" xfId="57"/>
    <cellStyle name="čiarky [0]_08-august01" xfId="58"/>
    <cellStyle name="čiarky_08-august01" xfId="59"/>
    <cellStyle name="Hyperlink" xfId="60"/>
    <cellStyle name="Currency" xfId="61"/>
    <cellStyle name="meny_08-august01" xfId="62"/>
    <cellStyle name="normálne_EC-IC pre ZVVZ 2001" xfId="63"/>
    <cellStyle name="percentá_KL" xfId="64"/>
    <cellStyle name="Popis" xfId="65"/>
    <cellStyle name="Percent" xfId="66"/>
    <cellStyle name="Followed Hyperlink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3\Dopady%20n&#225;vrhu%20&#353;t&#225;t.%20rozpo&#269;tu%20na%20ZVVZ%202003\Redukcia%20OD%20od%202.2.%202003\Redukcia%20OD%20na%20RgT%20od%202.2.%202003\Kalk.vzorec%20ZVVZ%202003%20tvrd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gr95f\C\UZIVATEL\OS_DOPR\2003\kr&#237;zov&#253;%20variant%202\Kalk.vzorec%20ZVVZ%202003%20tvrd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3\Vyhodnotenie%201.%20&#353;tvr&#357;rok\Podklady\DOP\Klaudia\Marketingov&#253;%20pl&#225;n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 - krátenie súpr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00390625" style="0" customWidth="1"/>
    <col min="2" max="2" width="12.28125" style="0" bestFit="1" customWidth="1"/>
    <col min="3" max="3" width="13.00390625" style="0" customWidth="1"/>
    <col min="4" max="4" width="27.28125" style="0" customWidth="1"/>
    <col min="5" max="5" width="4.8515625" style="2" customWidth="1"/>
    <col min="6" max="6" width="9.140625" style="2" customWidth="1"/>
    <col min="7" max="7" width="12.00390625" style="2" hidden="1" customWidth="1"/>
    <col min="8" max="8" width="11.421875" style="2" customWidth="1"/>
    <col min="9" max="9" width="12.7109375" style="2" customWidth="1"/>
    <col min="10" max="10" width="15.140625" style="2" customWidth="1"/>
    <col min="11" max="11" width="9.28125" style="2" bestFit="1" customWidth="1"/>
    <col min="12" max="12" width="11.57421875" style="2" customWidth="1"/>
    <col min="13" max="13" width="12.57421875" style="2" customWidth="1"/>
    <col min="14" max="14" width="12.140625" style="2" bestFit="1" customWidth="1"/>
    <col min="15" max="16" width="9.140625" style="2" customWidth="1"/>
  </cols>
  <sheetData>
    <row r="1" ht="15.75">
      <c r="A1" s="1" t="s">
        <v>67</v>
      </c>
    </row>
    <row r="2" ht="13.5" thickBot="1"/>
    <row r="3" spans="1:16" s="8" customFormat="1" ht="12.75">
      <c r="A3" s="3" t="s">
        <v>0</v>
      </c>
      <c r="B3" s="4" t="s">
        <v>1</v>
      </c>
      <c r="C3" s="4" t="s">
        <v>2</v>
      </c>
      <c r="D3" s="5" t="s">
        <v>3</v>
      </c>
      <c r="E3" s="127" t="s">
        <v>4</v>
      </c>
      <c r="F3" s="128"/>
      <c r="G3" s="128"/>
      <c r="H3" s="128"/>
      <c r="I3" s="128"/>
      <c r="J3" s="129"/>
      <c r="K3" s="130" t="s">
        <v>5</v>
      </c>
      <c r="L3" s="130"/>
      <c r="M3" s="130"/>
      <c r="N3" s="6"/>
      <c r="O3" s="7"/>
      <c r="P3" s="7"/>
    </row>
    <row r="4" spans="1:16" s="19" customFormat="1" ht="26.25" thickBot="1">
      <c r="A4" s="9" t="s">
        <v>6</v>
      </c>
      <c r="B4" s="10"/>
      <c r="C4" s="10"/>
      <c r="D4" s="11"/>
      <c r="E4" s="12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15" t="s">
        <v>12</v>
      </c>
      <c r="K4" s="13" t="s">
        <v>8</v>
      </c>
      <c r="L4" s="13" t="s">
        <v>10</v>
      </c>
      <c r="M4" s="16" t="s">
        <v>13</v>
      </c>
      <c r="N4" s="17" t="s">
        <v>14</v>
      </c>
      <c r="O4" s="18"/>
      <c r="P4" s="18"/>
    </row>
    <row r="5" spans="1:14" ht="13.5" thickTop="1">
      <c r="A5" s="20">
        <v>112</v>
      </c>
      <c r="B5" s="21" t="s">
        <v>15</v>
      </c>
      <c r="C5" s="21" t="s">
        <v>16</v>
      </c>
      <c r="D5" s="22" t="s">
        <v>17</v>
      </c>
      <c r="E5" s="23">
        <v>35</v>
      </c>
      <c r="F5" s="24">
        <v>206455</v>
      </c>
      <c r="G5" s="24">
        <v>80500</v>
      </c>
      <c r="H5" s="24">
        <v>21197113.324411586</v>
      </c>
      <c r="I5" s="24">
        <v>2297212.7253668034</v>
      </c>
      <c r="J5" s="25">
        <f aca="true" t="shared" si="0" ref="J5:J29">H5-I5</f>
        <v>18899900.59904478</v>
      </c>
      <c r="K5" s="26"/>
      <c r="L5" s="26"/>
      <c r="M5" s="27"/>
      <c r="N5" s="28">
        <f aca="true" t="shared" si="1" ref="N5:N30">J5-L5+M5</f>
        <v>18899900.59904478</v>
      </c>
    </row>
    <row r="6" spans="1:14" ht="12.75">
      <c r="A6" s="29">
        <v>113</v>
      </c>
      <c r="B6" s="30" t="s">
        <v>15</v>
      </c>
      <c r="C6" s="30" t="s">
        <v>18</v>
      </c>
      <c r="D6" s="22" t="s">
        <v>17</v>
      </c>
      <c r="E6" s="31">
        <v>14</v>
      </c>
      <c r="F6" s="32">
        <v>110376</v>
      </c>
      <c r="G6" s="33">
        <v>43000</v>
      </c>
      <c r="H6" s="33">
        <v>13712507.31410734</v>
      </c>
      <c r="I6" s="33">
        <v>3425458.8210153636</v>
      </c>
      <c r="J6" s="34">
        <f t="shared" si="0"/>
        <v>10287048.493091976</v>
      </c>
      <c r="K6" s="26"/>
      <c r="L6" s="26"/>
      <c r="M6" s="27"/>
      <c r="N6" s="28">
        <f t="shared" si="1"/>
        <v>10287048.493091976</v>
      </c>
    </row>
    <row r="7" spans="1:14" ht="12.75">
      <c r="A7" s="35">
        <v>117</v>
      </c>
      <c r="B7" s="36" t="s">
        <v>19</v>
      </c>
      <c r="C7" s="36" t="s">
        <v>20</v>
      </c>
      <c r="D7" s="22" t="s">
        <v>17</v>
      </c>
      <c r="E7" s="31">
        <v>12</v>
      </c>
      <c r="F7" s="32">
        <v>40920</v>
      </c>
      <c r="G7" s="33">
        <v>12600</v>
      </c>
      <c r="H7" s="33">
        <v>5208457.809047256</v>
      </c>
      <c r="I7" s="33">
        <v>682027.569615524</v>
      </c>
      <c r="J7" s="34">
        <f t="shared" si="0"/>
        <v>4526430.239431731</v>
      </c>
      <c r="K7" s="26"/>
      <c r="L7" s="26"/>
      <c r="M7" s="27"/>
      <c r="N7" s="28">
        <f t="shared" si="1"/>
        <v>4526430.239431731</v>
      </c>
    </row>
    <row r="8" spans="1:14" ht="12.75">
      <c r="A8" s="29">
        <v>124</v>
      </c>
      <c r="B8" s="30" t="s">
        <v>21</v>
      </c>
      <c r="C8" s="30" t="s">
        <v>22</v>
      </c>
      <c r="D8" s="22" t="s">
        <v>17</v>
      </c>
      <c r="E8" s="31">
        <v>17</v>
      </c>
      <c r="F8" s="32">
        <v>188860</v>
      </c>
      <c r="G8" s="33">
        <v>56000</v>
      </c>
      <c r="H8" s="33">
        <v>17778555.18803114</v>
      </c>
      <c r="I8" s="33">
        <v>1452614.5738507288</v>
      </c>
      <c r="J8" s="34">
        <f t="shared" si="0"/>
        <v>16325940.614180412</v>
      </c>
      <c r="K8" s="26"/>
      <c r="L8" s="26"/>
      <c r="M8" s="27"/>
      <c r="N8" s="28">
        <f t="shared" si="1"/>
        <v>16325940.614180412</v>
      </c>
    </row>
    <row r="9" spans="1:14" ht="12.75">
      <c r="A9" s="37">
        <v>126</v>
      </c>
      <c r="B9" s="30" t="s">
        <v>23</v>
      </c>
      <c r="C9" s="30" t="s">
        <v>24</v>
      </c>
      <c r="D9" s="22" t="s">
        <v>17</v>
      </c>
      <c r="E9" s="31">
        <v>21</v>
      </c>
      <c r="F9" s="32">
        <v>140235</v>
      </c>
      <c r="G9" s="33">
        <v>60650</v>
      </c>
      <c r="H9" s="33">
        <v>18862705.353877354</v>
      </c>
      <c r="I9" s="33">
        <v>3794453.2414460555</v>
      </c>
      <c r="J9" s="34">
        <f t="shared" si="0"/>
        <v>15068252.112431299</v>
      </c>
      <c r="K9" s="26"/>
      <c r="L9" s="26"/>
      <c r="M9" s="27"/>
      <c r="N9" s="28">
        <f t="shared" si="1"/>
        <v>15068252.112431299</v>
      </c>
    </row>
    <row r="10" spans="1:14" ht="12.75">
      <c r="A10" s="29">
        <v>134</v>
      </c>
      <c r="B10" s="30" t="s">
        <v>25</v>
      </c>
      <c r="C10" s="30" t="s">
        <v>26</v>
      </c>
      <c r="D10" s="22" t="s">
        <v>17</v>
      </c>
      <c r="E10" s="31">
        <v>19</v>
      </c>
      <c r="F10" s="32">
        <v>87932</v>
      </c>
      <c r="G10" s="33">
        <v>26200</v>
      </c>
      <c r="H10" s="33">
        <v>9223671.632374998</v>
      </c>
      <c r="I10" s="33">
        <v>1923863.4701638273</v>
      </c>
      <c r="J10" s="34">
        <f t="shared" si="0"/>
        <v>7299808.16221117</v>
      </c>
      <c r="K10" s="26"/>
      <c r="L10" s="26"/>
      <c r="M10" s="27"/>
      <c r="N10" s="28">
        <f t="shared" si="1"/>
        <v>7299808.16221117</v>
      </c>
    </row>
    <row r="11" spans="1:14" ht="12.75">
      <c r="A11" s="29">
        <v>136</v>
      </c>
      <c r="B11" s="30" t="s">
        <v>27</v>
      </c>
      <c r="C11" s="30" t="s">
        <v>28</v>
      </c>
      <c r="D11" s="22" t="s">
        <v>17</v>
      </c>
      <c r="E11" s="31">
        <v>26</v>
      </c>
      <c r="F11" s="32">
        <v>101400</v>
      </c>
      <c r="G11" s="33">
        <v>30200</v>
      </c>
      <c r="H11" s="33">
        <v>12476345.53187562</v>
      </c>
      <c r="I11" s="33">
        <v>1209385.896852102</v>
      </c>
      <c r="J11" s="34">
        <f t="shared" si="0"/>
        <v>11266959.635023518</v>
      </c>
      <c r="K11" s="26"/>
      <c r="L11" s="26"/>
      <c r="M11" s="27"/>
      <c r="N11" s="28">
        <f t="shared" si="1"/>
        <v>11266959.635023518</v>
      </c>
    </row>
    <row r="12" spans="1:14" ht="12.75">
      <c r="A12" s="29">
        <v>141</v>
      </c>
      <c r="B12" s="30" t="s">
        <v>29</v>
      </c>
      <c r="C12" s="30" t="s">
        <v>30</v>
      </c>
      <c r="D12" s="22" t="s">
        <v>17</v>
      </c>
      <c r="E12" s="31">
        <v>55</v>
      </c>
      <c r="F12" s="32">
        <v>256828</v>
      </c>
      <c r="G12" s="33">
        <v>147507.09091391056</v>
      </c>
      <c r="H12" s="33">
        <v>27254881.97485919</v>
      </c>
      <c r="I12" s="33">
        <v>1990304.4</v>
      </c>
      <c r="J12" s="34">
        <f t="shared" si="0"/>
        <v>25264577.57485919</v>
      </c>
      <c r="K12" s="26"/>
      <c r="L12" s="26"/>
      <c r="M12" s="27"/>
      <c r="N12" s="28">
        <f t="shared" si="1"/>
        <v>25264577.57485919</v>
      </c>
    </row>
    <row r="13" spans="1:14" ht="12.75">
      <c r="A13" s="29">
        <v>142</v>
      </c>
      <c r="B13" s="30" t="s">
        <v>31</v>
      </c>
      <c r="C13" s="30" t="s">
        <v>32</v>
      </c>
      <c r="D13" s="22" t="s">
        <v>17</v>
      </c>
      <c r="E13" s="31">
        <v>20</v>
      </c>
      <c r="F13" s="32">
        <v>144230</v>
      </c>
      <c r="G13" s="33">
        <v>53300</v>
      </c>
      <c r="H13" s="33">
        <v>26983608.237346984</v>
      </c>
      <c r="I13" s="33">
        <v>1224942.3676372084</v>
      </c>
      <c r="J13" s="34">
        <f t="shared" si="0"/>
        <v>25758665.869709775</v>
      </c>
      <c r="K13" s="26"/>
      <c r="L13" s="26"/>
      <c r="M13" s="27"/>
      <c r="N13" s="28">
        <f t="shared" si="1"/>
        <v>25758665.869709775</v>
      </c>
    </row>
    <row r="14" spans="1:14" ht="12.75">
      <c r="A14" s="37">
        <v>143</v>
      </c>
      <c r="B14" s="30" t="s">
        <v>33</v>
      </c>
      <c r="C14" s="30" t="s">
        <v>34</v>
      </c>
      <c r="D14" s="22" t="s">
        <v>35</v>
      </c>
      <c r="E14" s="31">
        <v>49</v>
      </c>
      <c r="F14" s="32"/>
      <c r="G14" s="33">
        <v>572121.9777</v>
      </c>
      <c r="H14" s="33">
        <v>93030341.588742</v>
      </c>
      <c r="I14" s="33">
        <v>14405711.430280656</v>
      </c>
      <c r="J14" s="34">
        <f t="shared" si="0"/>
        <v>78624630.15846135</v>
      </c>
      <c r="K14" s="26">
        <v>417356</v>
      </c>
      <c r="L14" s="26">
        <v>20066529.429013647</v>
      </c>
      <c r="M14" s="27">
        <v>14405711.430280656</v>
      </c>
      <c r="N14" s="28">
        <f t="shared" si="1"/>
        <v>72963812.15972835</v>
      </c>
    </row>
    <row r="15" spans="1:14" ht="12.75">
      <c r="A15" s="37">
        <v>144</v>
      </c>
      <c r="B15" s="30" t="s">
        <v>36</v>
      </c>
      <c r="C15" s="30" t="s">
        <v>37</v>
      </c>
      <c r="D15" s="22" t="s">
        <v>17</v>
      </c>
      <c r="E15" s="31">
        <v>11</v>
      </c>
      <c r="F15" s="32">
        <v>83168</v>
      </c>
      <c r="G15" s="33">
        <v>30737.29898498319</v>
      </c>
      <c r="H15" s="33">
        <v>10114558.668677187</v>
      </c>
      <c r="I15" s="33">
        <v>3429089.535507868</v>
      </c>
      <c r="J15" s="38">
        <f t="shared" si="0"/>
        <v>6685469.133169319</v>
      </c>
      <c r="K15" s="39"/>
      <c r="L15" s="26"/>
      <c r="M15" s="27"/>
      <c r="N15" s="28">
        <f t="shared" si="1"/>
        <v>6685469.133169319</v>
      </c>
    </row>
    <row r="16" spans="1:14" ht="12.75">
      <c r="A16" s="37">
        <v>151</v>
      </c>
      <c r="B16" s="30" t="s">
        <v>38</v>
      </c>
      <c r="C16" s="30" t="s">
        <v>39</v>
      </c>
      <c r="D16" s="22" t="s">
        <v>17</v>
      </c>
      <c r="E16" s="31">
        <v>35</v>
      </c>
      <c r="F16" s="32">
        <v>226382</v>
      </c>
      <c r="G16" s="33">
        <v>113800</v>
      </c>
      <c r="H16" s="33">
        <v>30644598.276348215</v>
      </c>
      <c r="I16" s="33">
        <v>2389640.0391911184</v>
      </c>
      <c r="J16" s="38">
        <f t="shared" si="0"/>
        <v>28254958.237157095</v>
      </c>
      <c r="K16" s="39"/>
      <c r="L16" s="26"/>
      <c r="M16" s="27"/>
      <c r="N16" s="28">
        <f t="shared" si="1"/>
        <v>28254958.237157095</v>
      </c>
    </row>
    <row r="17" spans="1:14" ht="12.75">
      <c r="A17" s="37">
        <v>152</v>
      </c>
      <c r="B17" s="30" t="s">
        <v>40</v>
      </c>
      <c r="C17" s="30" t="s">
        <v>41</v>
      </c>
      <c r="D17" s="22" t="s">
        <v>35</v>
      </c>
      <c r="E17" s="31">
        <v>52</v>
      </c>
      <c r="F17" s="32"/>
      <c r="G17" s="33">
        <v>138438.8688564505</v>
      </c>
      <c r="H17" s="33">
        <v>39371128.346890666</v>
      </c>
      <c r="I17" s="33">
        <v>9831274.950000001</v>
      </c>
      <c r="J17" s="38">
        <f t="shared" si="0"/>
        <v>29539853.396890663</v>
      </c>
      <c r="K17" s="26">
        <v>261560</v>
      </c>
      <c r="L17" s="26">
        <v>13908868.593526592</v>
      </c>
      <c r="M17" s="27">
        <v>9831274.950000001</v>
      </c>
      <c r="N17" s="28">
        <f t="shared" si="1"/>
        <v>25462259.75336407</v>
      </c>
    </row>
    <row r="18" spans="1:14" ht="12.75">
      <c r="A18" s="37">
        <v>153</v>
      </c>
      <c r="B18" s="30" t="s">
        <v>42</v>
      </c>
      <c r="C18" s="30" t="s">
        <v>43</v>
      </c>
      <c r="D18" s="22" t="s">
        <v>35</v>
      </c>
      <c r="E18" s="31">
        <v>106</v>
      </c>
      <c r="F18" s="32"/>
      <c r="G18" s="33">
        <v>318061.1311435495</v>
      </c>
      <c r="H18" s="33">
        <v>107975978.21600497</v>
      </c>
      <c r="I18" s="33">
        <v>8265553.640926038</v>
      </c>
      <c r="J18" s="38">
        <f t="shared" si="0"/>
        <v>99710424.57507893</v>
      </c>
      <c r="K18" s="26">
        <v>600930</v>
      </c>
      <c r="L18" s="26">
        <v>25745159.77299363</v>
      </c>
      <c r="M18" s="27">
        <v>8265553.640926038</v>
      </c>
      <c r="N18" s="28">
        <f t="shared" si="1"/>
        <v>82230818.44301134</v>
      </c>
    </row>
    <row r="19" spans="1:14" ht="12.75">
      <c r="A19" s="37">
        <v>154</v>
      </c>
      <c r="B19" s="30" t="s">
        <v>44</v>
      </c>
      <c r="C19" s="30" t="s">
        <v>45</v>
      </c>
      <c r="D19" s="22" t="s">
        <v>17</v>
      </c>
      <c r="E19" s="31">
        <v>20</v>
      </c>
      <c r="F19" s="32">
        <v>161414</v>
      </c>
      <c r="G19" s="33">
        <v>63050</v>
      </c>
      <c r="H19" s="33">
        <v>16942859.339908984</v>
      </c>
      <c r="I19" s="33">
        <v>5000199.238719093</v>
      </c>
      <c r="J19" s="38">
        <f t="shared" si="0"/>
        <v>11942660.10118989</v>
      </c>
      <c r="K19" s="39"/>
      <c r="L19" s="26"/>
      <c r="M19" s="27"/>
      <c r="N19" s="28">
        <f t="shared" si="1"/>
        <v>11942660.10118989</v>
      </c>
    </row>
    <row r="20" spans="1:14" ht="12.75">
      <c r="A20" s="37">
        <v>161</v>
      </c>
      <c r="B20" s="30" t="s">
        <v>46</v>
      </c>
      <c r="C20" s="30" t="s">
        <v>47</v>
      </c>
      <c r="D20" s="22" t="s">
        <v>17</v>
      </c>
      <c r="E20" s="31">
        <v>9</v>
      </c>
      <c r="F20" s="32">
        <v>28620</v>
      </c>
      <c r="G20" s="33">
        <v>1737.3059913805243</v>
      </c>
      <c r="H20" s="33">
        <v>2830252.7190440367</v>
      </c>
      <c r="I20" s="33">
        <v>370311.99216903053</v>
      </c>
      <c r="J20" s="38">
        <f t="shared" si="0"/>
        <v>2459940.726875006</v>
      </c>
      <c r="K20" s="39"/>
      <c r="L20" s="26"/>
      <c r="M20" s="27"/>
      <c r="N20" s="28">
        <f t="shared" si="1"/>
        <v>2459940.726875006</v>
      </c>
    </row>
    <row r="21" spans="1:14" ht="12.75">
      <c r="A21" s="37">
        <v>163</v>
      </c>
      <c r="B21" s="30" t="s">
        <v>48</v>
      </c>
      <c r="C21" s="30" t="s">
        <v>49</v>
      </c>
      <c r="D21" s="22" t="s">
        <v>17</v>
      </c>
      <c r="E21" s="31">
        <v>10</v>
      </c>
      <c r="F21" s="32">
        <v>50910</v>
      </c>
      <c r="G21" s="33">
        <v>3090.365060139151</v>
      </c>
      <c r="H21" s="33">
        <v>7314229.805352947</v>
      </c>
      <c r="I21" s="33">
        <v>843852.7821251325</v>
      </c>
      <c r="J21" s="38">
        <f t="shared" si="0"/>
        <v>6470377.023227815</v>
      </c>
      <c r="K21" s="39"/>
      <c r="L21" s="26"/>
      <c r="M21" s="27"/>
      <c r="N21" s="28">
        <f t="shared" si="1"/>
        <v>6470377.023227815</v>
      </c>
    </row>
    <row r="22" spans="1:14" ht="12.75">
      <c r="A22" s="37">
        <v>165</v>
      </c>
      <c r="B22" s="30" t="s">
        <v>50</v>
      </c>
      <c r="C22" s="30" t="s">
        <v>51</v>
      </c>
      <c r="D22" s="22" t="s">
        <v>17</v>
      </c>
      <c r="E22" s="31">
        <v>41</v>
      </c>
      <c r="F22" s="32">
        <v>202991</v>
      </c>
      <c r="G22" s="33">
        <v>67400</v>
      </c>
      <c r="H22" s="33">
        <v>20502746.74974911</v>
      </c>
      <c r="I22" s="33">
        <v>4331569.473331205</v>
      </c>
      <c r="J22" s="34">
        <f t="shared" si="0"/>
        <v>16171177.276417904</v>
      </c>
      <c r="K22" s="26"/>
      <c r="L22" s="26"/>
      <c r="M22" s="27"/>
      <c r="N22" s="28">
        <f t="shared" si="1"/>
        <v>16171177.276417904</v>
      </c>
    </row>
    <row r="23" spans="1:14" ht="12.75">
      <c r="A23" s="37">
        <v>166</v>
      </c>
      <c r="B23" s="30" t="s">
        <v>50</v>
      </c>
      <c r="C23" s="30" t="s">
        <v>52</v>
      </c>
      <c r="D23" s="22" t="s">
        <v>17</v>
      </c>
      <c r="E23" s="31">
        <v>24</v>
      </c>
      <c r="F23" s="32">
        <v>116688</v>
      </c>
      <c r="G23" s="33">
        <v>38750</v>
      </c>
      <c r="H23" s="33">
        <v>11729085.714909991</v>
      </c>
      <c r="I23" s="33">
        <v>862467.086006451</v>
      </c>
      <c r="J23" s="34">
        <f t="shared" si="0"/>
        <v>10866618.62890354</v>
      </c>
      <c r="K23" s="26"/>
      <c r="L23" s="26"/>
      <c r="M23" s="27"/>
      <c r="N23" s="28">
        <f t="shared" si="1"/>
        <v>10866618.62890354</v>
      </c>
    </row>
    <row r="24" spans="1:14" ht="12.75">
      <c r="A24" s="37">
        <v>167</v>
      </c>
      <c r="B24" s="30" t="s">
        <v>53</v>
      </c>
      <c r="C24" s="30" t="s">
        <v>54</v>
      </c>
      <c r="D24" s="22" t="s">
        <v>17</v>
      </c>
      <c r="E24" s="31">
        <v>26</v>
      </c>
      <c r="F24" s="32">
        <v>105586</v>
      </c>
      <c r="G24" s="33">
        <v>35050</v>
      </c>
      <c r="H24" s="33">
        <v>10706516.171463909</v>
      </c>
      <c r="I24" s="33">
        <v>414344.18939353817</v>
      </c>
      <c r="J24" s="34">
        <f t="shared" si="0"/>
        <v>10292171.98207037</v>
      </c>
      <c r="K24" s="26"/>
      <c r="L24" s="26"/>
      <c r="M24" s="27"/>
      <c r="N24" s="28">
        <f t="shared" si="1"/>
        <v>10292171.98207037</v>
      </c>
    </row>
    <row r="25" spans="1:14" ht="12.75">
      <c r="A25" s="37">
        <v>168</v>
      </c>
      <c r="B25" s="30" t="s">
        <v>55</v>
      </c>
      <c r="C25" s="30" t="s">
        <v>56</v>
      </c>
      <c r="D25" s="22" t="s">
        <v>17</v>
      </c>
      <c r="E25" s="31">
        <v>15</v>
      </c>
      <c r="F25" s="32">
        <v>54750</v>
      </c>
      <c r="G25" s="33">
        <v>35500</v>
      </c>
      <c r="H25" s="33">
        <v>5895567.391025471</v>
      </c>
      <c r="I25" s="33">
        <v>517699.8334002518</v>
      </c>
      <c r="J25" s="34">
        <f t="shared" si="0"/>
        <v>5377867.557625219</v>
      </c>
      <c r="K25" s="26"/>
      <c r="L25" s="26"/>
      <c r="M25" s="27"/>
      <c r="N25" s="28">
        <f t="shared" si="1"/>
        <v>5377867.557625219</v>
      </c>
    </row>
    <row r="26" spans="1:14" ht="12.75">
      <c r="A26" s="37">
        <v>175</v>
      </c>
      <c r="B26" s="30" t="s">
        <v>57</v>
      </c>
      <c r="C26" s="30" t="s">
        <v>58</v>
      </c>
      <c r="D26" s="22" t="s">
        <v>17</v>
      </c>
      <c r="E26" s="31">
        <v>30</v>
      </c>
      <c r="F26" s="32">
        <v>58620</v>
      </c>
      <c r="G26" s="40">
        <v>0</v>
      </c>
      <c r="H26" s="33">
        <v>3403624.981862736</v>
      </c>
      <c r="I26" s="33">
        <v>1628795.175</v>
      </c>
      <c r="J26" s="34">
        <f t="shared" si="0"/>
        <v>1774829.806862736</v>
      </c>
      <c r="K26" s="26"/>
      <c r="L26" s="26"/>
      <c r="M26" s="27"/>
      <c r="N26" s="28">
        <f t="shared" si="1"/>
        <v>1774829.806862736</v>
      </c>
    </row>
    <row r="27" spans="1:14" ht="12.75">
      <c r="A27" s="29">
        <v>186</v>
      </c>
      <c r="B27" s="30" t="s">
        <v>59</v>
      </c>
      <c r="C27" s="30" t="s">
        <v>60</v>
      </c>
      <c r="D27" s="22" t="s">
        <v>17</v>
      </c>
      <c r="E27" s="31">
        <v>13</v>
      </c>
      <c r="F27" s="32">
        <v>91598</v>
      </c>
      <c r="G27" s="33">
        <v>33000</v>
      </c>
      <c r="H27" s="33">
        <v>11449052.885634542</v>
      </c>
      <c r="I27" s="33">
        <v>2303141.9250000003</v>
      </c>
      <c r="J27" s="34">
        <f t="shared" si="0"/>
        <v>9145910.96063454</v>
      </c>
      <c r="K27" s="26"/>
      <c r="L27" s="26"/>
      <c r="M27" s="27"/>
      <c r="N27" s="28">
        <f t="shared" si="1"/>
        <v>9145910.96063454</v>
      </c>
    </row>
    <row r="28" spans="1:14" ht="12.75">
      <c r="A28" s="29">
        <v>192</v>
      </c>
      <c r="B28" s="30" t="s">
        <v>61</v>
      </c>
      <c r="C28" s="30" t="s">
        <v>62</v>
      </c>
      <c r="D28" s="22" t="s">
        <v>17</v>
      </c>
      <c r="E28" s="31">
        <v>32</v>
      </c>
      <c r="F28" s="32">
        <v>194720</v>
      </c>
      <c r="G28" s="33">
        <v>45600</v>
      </c>
      <c r="H28" s="33">
        <v>19344288.167343065</v>
      </c>
      <c r="I28" s="33">
        <v>3737116.9954224615</v>
      </c>
      <c r="J28" s="34">
        <f t="shared" si="0"/>
        <v>15607171.171920603</v>
      </c>
      <c r="K28" s="26"/>
      <c r="L28" s="26"/>
      <c r="M28" s="27"/>
      <c r="N28" s="28">
        <f t="shared" si="1"/>
        <v>15607171.171920603</v>
      </c>
    </row>
    <row r="29" spans="1:14" ht="13.5" thickBot="1">
      <c r="A29" s="41">
        <v>195</v>
      </c>
      <c r="B29" s="42" t="s">
        <v>63</v>
      </c>
      <c r="C29" s="42" t="s">
        <v>64</v>
      </c>
      <c r="D29" s="22" t="s">
        <v>17</v>
      </c>
      <c r="E29" s="43">
        <v>26</v>
      </c>
      <c r="F29" s="44">
        <v>145340</v>
      </c>
      <c r="G29" s="45" t="s">
        <v>65</v>
      </c>
      <c r="H29" s="46">
        <v>32432830.399679698</v>
      </c>
      <c r="I29" s="46">
        <v>4003068.7020056006</v>
      </c>
      <c r="J29" s="47">
        <f t="shared" si="0"/>
        <v>28429761.697674096</v>
      </c>
      <c r="K29" s="48"/>
      <c r="L29" s="48"/>
      <c r="M29" s="49"/>
      <c r="N29" s="28">
        <f t="shared" si="1"/>
        <v>28429761.697674096</v>
      </c>
    </row>
    <row r="30" spans="1:14" ht="13.5" thickBot="1">
      <c r="A30" s="50" t="s">
        <v>66</v>
      </c>
      <c r="B30" s="51"/>
      <c r="C30" s="52"/>
      <c r="D30" s="53"/>
      <c r="E30" s="54">
        <f aca="true" t="shared" si="2" ref="E30:K30">SUM(E5:E29)</f>
        <v>718</v>
      </c>
      <c r="F30" s="55">
        <f t="shared" si="2"/>
        <v>2798023</v>
      </c>
      <c r="G30" s="55">
        <f t="shared" si="2"/>
        <v>2006294.0386504135</v>
      </c>
      <c r="H30" s="55">
        <f t="shared" si="2"/>
        <v>576385505.7885689</v>
      </c>
      <c r="I30" s="55">
        <f t="shared" si="2"/>
        <v>80334100.05442604</v>
      </c>
      <c r="J30" s="56">
        <f t="shared" si="2"/>
        <v>496051405.73414296</v>
      </c>
      <c r="K30" s="57">
        <f t="shared" si="2"/>
        <v>1279846</v>
      </c>
      <c r="L30" s="55">
        <f>SUM(L14:L18)</f>
        <v>59720557.79553387</v>
      </c>
      <c r="M30" s="58">
        <f>SUM(M14:M18)</f>
        <v>32502540.021206696</v>
      </c>
      <c r="N30" s="59">
        <f t="shared" si="1"/>
        <v>468833387.95981574</v>
      </c>
    </row>
    <row r="31" spans="10:11" ht="12.75">
      <c r="J31" s="60"/>
      <c r="K31" s="60"/>
    </row>
  </sheetData>
  <mergeCells count="2">
    <mergeCell ref="E3:J3"/>
    <mergeCell ref="K3:M3"/>
  </mergeCells>
  <printOptions/>
  <pageMargins left="0.75" right="0.75" top="0.67" bottom="1" header="0.4921259845" footer="0.4921259845"/>
  <pageSetup fitToHeight="1" fitToWidth="1" horizontalDpi="300" verticalDpi="300" orientation="landscape" paperSize="9" scale="83" r:id="rId1"/>
  <headerFooter alignWithMargins="0">
    <oddHeader>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6"/>
  <dimension ref="A1:H30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63" customWidth="1"/>
    <col min="2" max="2" width="27.421875" style="62" customWidth="1"/>
    <col min="3" max="3" width="9.8515625" style="62" customWidth="1"/>
    <col min="4" max="4" width="19.57421875" style="62" customWidth="1"/>
    <col min="5" max="5" width="12.57421875" style="62" customWidth="1"/>
    <col min="6" max="6" width="25.28125" style="62" customWidth="1"/>
    <col min="7" max="7" width="11.00390625" style="62" customWidth="1"/>
    <col min="8" max="8" width="9.57421875" style="0" bestFit="1" customWidth="1"/>
  </cols>
  <sheetData>
    <row r="1" ht="12.75">
      <c r="A1" s="61"/>
    </row>
    <row r="2" ht="13.5" thickBot="1"/>
    <row r="3" spans="1:8" ht="13.5" thickBot="1">
      <c r="A3" s="64"/>
      <c r="B3" s="65"/>
      <c r="C3" s="65"/>
      <c r="D3" s="65"/>
      <c r="E3" s="65"/>
      <c r="F3" s="65"/>
      <c r="G3" s="66" t="s">
        <v>68</v>
      </c>
      <c r="H3" s="67" t="s">
        <v>69</v>
      </c>
    </row>
    <row r="4" spans="1:8" ht="12.75">
      <c r="A4" s="68"/>
      <c r="B4" s="69"/>
      <c r="C4" s="70"/>
      <c r="D4" s="70"/>
      <c r="E4" s="70"/>
      <c r="F4" s="70"/>
      <c r="G4" s="71">
        <v>29.59588437711262</v>
      </c>
      <c r="H4" s="72">
        <v>162.59252809832884</v>
      </c>
    </row>
    <row r="5" spans="1:8" ht="12.75">
      <c r="A5" s="73"/>
      <c r="B5" s="74"/>
      <c r="C5" s="75"/>
      <c r="D5" s="75"/>
      <c r="E5" s="75"/>
      <c r="F5" s="70"/>
      <c r="G5" s="71">
        <v>27.616924938137867</v>
      </c>
      <c r="H5" s="76">
        <v>139.75206166808636</v>
      </c>
    </row>
    <row r="6" spans="1:8" ht="12.75">
      <c r="A6" s="73"/>
      <c r="B6" s="74"/>
      <c r="C6" s="75"/>
      <c r="D6" s="75"/>
      <c r="E6" s="75"/>
      <c r="F6" s="70"/>
      <c r="G6" s="71">
        <v>24.150994250972683</v>
      </c>
      <c r="H6" s="76">
        <v>176.9255094966418</v>
      </c>
    </row>
    <row r="7" spans="1:8" ht="12.75">
      <c r="A7" s="73"/>
      <c r="B7" s="74"/>
      <c r="C7" s="75"/>
      <c r="D7" s="75"/>
      <c r="E7" s="75"/>
      <c r="F7" s="70"/>
      <c r="G7" s="71">
        <v>20.43247918914267</v>
      </c>
      <c r="H7" s="76">
        <v>115.06891196685514</v>
      </c>
    </row>
    <row r="8" spans="1:8" ht="12.75">
      <c r="A8" s="73"/>
      <c r="B8" s="74"/>
      <c r="C8" s="75"/>
      <c r="D8" s="75"/>
      <c r="E8" s="75"/>
      <c r="F8" s="70"/>
      <c r="G8" s="71">
        <v>17.85761300832978</v>
      </c>
      <c r="H8" s="76">
        <v>189.97460647159338</v>
      </c>
    </row>
    <row r="9" spans="1:8" ht="12.75">
      <c r="A9" s="73"/>
      <c r="B9" s="74"/>
      <c r="C9" s="75"/>
      <c r="D9" s="75"/>
      <c r="E9" s="75"/>
      <c r="F9" s="70"/>
      <c r="G9" s="71">
        <v>17.679114072075034</v>
      </c>
      <c r="H9" s="76">
        <v>215.35780067798072</v>
      </c>
    </row>
    <row r="10" spans="1:8" ht="12.75">
      <c r="A10" s="73"/>
      <c r="B10" s="74"/>
      <c r="C10" s="75"/>
      <c r="D10" s="75"/>
      <c r="E10" s="75"/>
      <c r="F10" s="70"/>
      <c r="G10" s="71">
        <v>17.487964624975962</v>
      </c>
      <c r="H10" s="76">
        <v>159.61237554541552</v>
      </c>
    </row>
    <row r="11" spans="1:8" ht="12.75">
      <c r="A11" s="73"/>
      <c r="B11" s="74"/>
      <c r="C11" s="75"/>
      <c r="D11" s="75"/>
      <c r="E11" s="75"/>
      <c r="F11" s="70"/>
      <c r="G11" s="71">
        <v>16.812318722297885</v>
      </c>
      <c r="H11" s="76">
        <v>141.22347726730223</v>
      </c>
    </row>
    <row r="12" spans="1:8" ht="12.75">
      <c r="A12" s="73"/>
      <c r="B12" s="74"/>
      <c r="C12" s="75"/>
      <c r="D12" s="75"/>
      <c r="E12" s="75"/>
      <c r="F12" s="70"/>
      <c r="G12" s="71">
        <v>14.51572930253855</v>
      </c>
      <c r="H12" s="76">
        <v>117.4944603259763</v>
      </c>
    </row>
    <row r="13" spans="1:8" ht="12.75">
      <c r="A13" s="73"/>
      <c r="B13" s="74"/>
      <c r="C13" s="75"/>
      <c r="D13" s="75"/>
      <c r="E13" s="75"/>
      <c r="F13" s="70"/>
      <c r="G13" s="71">
        <v>13.02423082794863</v>
      </c>
      <c r="H13" s="76">
        <v>171.0056461111909</v>
      </c>
    </row>
    <row r="14" spans="1:8" ht="12.75">
      <c r="A14" s="73"/>
      <c r="B14" s="74"/>
      <c r="C14" s="75"/>
      <c r="D14" s="75"/>
      <c r="E14" s="75"/>
      <c r="F14" s="70"/>
      <c r="G14" s="71">
        <v>11.98638794411139</v>
      </c>
      <c r="H14" s="76">
        <v>245.0853110693685</v>
      </c>
    </row>
    <row r="15" spans="1:8" ht="12.75">
      <c r="A15" s="73"/>
      <c r="B15" s="74"/>
      <c r="C15" s="75"/>
      <c r="D15" s="75"/>
      <c r="E15" s="75"/>
      <c r="F15" s="70"/>
      <c r="G15" s="71">
        <v>11.093007208390969</v>
      </c>
      <c r="H15" s="76">
        <v>100.31728163778673</v>
      </c>
    </row>
    <row r="16" spans="1:8" ht="12.75">
      <c r="A16" s="73"/>
      <c r="B16" s="74"/>
      <c r="C16" s="75"/>
      <c r="D16" s="75"/>
      <c r="E16" s="75"/>
      <c r="F16" s="70"/>
      <c r="G16" s="71">
        <v>10.79729115846419</v>
      </c>
      <c r="H16" s="76">
        <v>123.72019375821937</v>
      </c>
    </row>
    <row r="17" spans="1:8" ht="12.75">
      <c r="A17" s="73"/>
      <c r="B17" s="74"/>
      <c r="C17" s="75"/>
      <c r="D17" s="75"/>
      <c r="E17" s="75"/>
      <c r="F17" s="70"/>
      <c r="G17" s="71">
        <v>8.902557601132088</v>
      </c>
      <c r="H17" s="76">
        <v>207.63107856251884</v>
      </c>
    </row>
    <row r="18" spans="1:8" ht="12.75">
      <c r="A18" s="73"/>
      <c r="B18" s="74"/>
      <c r="C18" s="75"/>
      <c r="D18" s="75"/>
      <c r="E18" s="75"/>
      <c r="F18" s="70"/>
      <c r="G18" s="71">
        <v>7.852112610869121</v>
      </c>
      <c r="H18" s="76">
        <v>130.0725239138671</v>
      </c>
    </row>
    <row r="19" spans="1:8" ht="12.75">
      <c r="A19" s="73"/>
      <c r="B19" s="74"/>
      <c r="C19" s="75"/>
      <c r="D19" s="75"/>
      <c r="E19" s="75"/>
      <c r="F19" s="70"/>
      <c r="G19" s="71">
        <v>7.849401092024886</v>
      </c>
      <c r="H19" s="76">
        <v>146.09181374564739</v>
      </c>
    </row>
    <row r="20" spans="1:8" ht="12.75">
      <c r="A20" s="73"/>
      <c r="B20" s="74"/>
      <c r="C20" s="75"/>
      <c r="D20" s="75"/>
      <c r="E20" s="75"/>
      <c r="F20" s="70"/>
      <c r="G20" s="71">
        <v>7.458425598194424</v>
      </c>
      <c r="H20" s="76">
        <v>210.15581888883278</v>
      </c>
    </row>
    <row r="21" spans="1:8" ht="12.75">
      <c r="A21" s="73"/>
      <c r="B21" s="74"/>
      <c r="C21" s="75"/>
      <c r="D21" s="75"/>
      <c r="E21" s="75"/>
      <c r="F21" s="70"/>
      <c r="G21" s="71">
        <v>6.859304946465472</v>
      </c>
      <c r="H21" s="76">
        <v>215.97664841437617</v>
      </c>
    </row>
    <row r="22" spans="1:8" ht="12.75">
      <c r="A22" s="73"/>
      <c r="B22" s="74"/>
      <c r="C22" s="75"/>
      <c r="D22" s="75"/>
      <c r="E22" s="75"/>
      <c r="F22" s="70"/>
      <c r="G22" s="71">
        <v>5.417206504146265</v>
      </c>
      <c r="H22" s="76">
        <v>101.84876735746602</v>
      </c>
    </row>
    <row r="23" spans="1:8" ht="12.75">
      <c r="A23" s="73"/>
      <c r="B23" s="74"/>
      <c r="C23" s="75"/>
      <c r="D23" s="75"/>
      <c r="E23" s="75"/>
      <c r="F23" s="70"/>
      <c r="G23" s="71">
        <v>5.20258796693968</v>
      </c>
      <c r="H23" s="76">
        <v>157.60463235952594</v>
      </c>
    </row>
    <row r="24" spans="1:8" ht="12.75">
      <c r="A24" s="73"/>
      <c r="B24" s="74"/>
      <c r="C24" s="75"/>
      <c r="D24" s="75"/>
      <c r="E24" s="75"/>
      <c r="F24" s="70"/>
      <c r="G24" s="71">
        <v>4.661319987206096</v>
      </c>
      <c r="H24" s="76">
        <v>131.10858871706992</v>
      </c>
    </row>
    <row r="25" spans="1:8" ht="12.75">
      <c r="A25" s="73"/>
      <c r="B25" s="74"/>
      <c r="C25" s="75"/>
      <c r="D25" s="75"/>
      <c r="E25" s="75"/>
      <c r="F25" s="70"/>
      <c r="G25" s="71">
        <v>4.328437628256703</v>
      </c>
      <c r="H25" s="76">
        <v>118.41883944638964</v>
      </c>
    </row>
    <row r="26" spans="1:8" ht="12.75">
      <c r="A26" s="77"/>
      <c r="B26" s="78"/>
      <c r="C26" s="79"/>
      <c r="D26" s="79"/>
      <c r="E26" s="79"/>
      <c r="F26" s="70"/>
      <c r="G26" s="71">
        <v>4.1850703165376615</v>
      </c>
      <c r="H26" s="76">
        <v>153.01260934233466</v>
      </c>
    </row>
    <row r="27" spans="1:8" ht="13.5" thickBot="1">
      <c r="A27" s="77"/>
      <c r="B27" s="78"/>
      <c r="C27" s="79"/>
      <c r="D27" s="79"/>
      <c r="E27" s="79"/>
      <c r="F27" s="70"/>
      <c r="G27" s="71">
        <v>3.7071200772259063</v>
      </c>
      <c r="H27" s="76">
        <v>111.04046758789575</v>
      </c>
    </row>
    <row r="28" spans="1:8" ht="13.5" thickBot="1">
      <c r="A28" s="80"/>
      <c r="B28" s="81"/>
      <c r="C28" s="82"/>
      <c r="D28" s="82"/>
      <c r="E28" s="82"/>
      <c r="F28" s="82"/>
      <c r="G28" s="83" t="e">
        <f>D28/E28</f>
        <v>#DIV/0!</v>
      </c>
      <c r="H28" s="84" t="e">
        <f>D28/C28</f>
        <v>#DIV/0!</v>
      </c>
    </row>
    <row r="30" ht="12.75">
      <c r="C30" s="85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2">
    <pageSetUpPr fitToPage="1"/>
  </sheetPr>
  <dimension ref="A1:J34"/>
  <sheetViews>
    <sheetView workbookViewId="0" topLeftCell="A1">
      <selection activeCell="B18" sqref="B18"/>
    </sheetView>
  </sheetViews>
  <sheetFormatPr defaultColWidth="9.140625" defaultRowHeight="12.75"/>
  <cols>
    <col min="1" max="1" width="9.140625" style="63" customWidth="1"/>
    <col min="2" max="2" width="27.421875" style="62" customWidth="1"/>
    <col min="3" max="3" width="11.00390625" style="62" customWidth="1"/>
    <col min="4" max="4" width="14.140625" style="62" customWidth="1"/>
    <col min="5" max="5" width="10.7109375" style="62" customWidth="1"/>
    <col min="6" max="6" width="14.7109375" style="62" customWidth="1"/>
    <col min="7" max="7" width="14.28125" style="62" customWidth="1"/>
    <col min="8" max="8" width="13.00390625" style="0" customWidth="1"/>
    <col min="9" max="9" width="14.140625" style="0" customWidth="1"/>
  </cols>
  <sheetData>
    <row r="1" spans="1:7" ht="12.75">
      <c r="A1" s="61"/>
      <c r="G1" s="86"/>
    </row>
    <row r="2" ht="12.75">
      <c r="A2" s="61"/>
    </row>
    <row r="3" ht="13.5" thickBot="1"/>
    <row r="4" spans="1:9" ht="53.25" customHeight="1" thickBot="1">
      <c r="A4" s="64"/>
      <c r="B4" s="65"/>
      <c r="C4" s="65"/>
      <c r="D4" s="65"/>
      <c r="E4" s="65"/>
      <c r="F4" s="65"/>
      <c r="G4" s="65"/>
      <c r="H4" s="65"/>
      <c r="I4" s="87" t="s">
        <v>70</v>
      </c>
    </row>
    <row r="5" spans="1:9" ht="12.75">
      <c r="A5" s="88"/>
      <c r="B5" s="69"/>
      <c r="C5" s="70"/>
      <c r="D5" s="70"/>
      <c r="E5" s="70"/>
      <c r="F5" s="70"/>
      <c r="G5" s="89"/>
      <c r="H5" s="90"/>
      <c r="I5" s="91">
        <v>2712773.7965073762</v>
      </c>
    </row>
    <row r="6" spans="1:9" ht="12.75">
      <c r="A6" s="92"/>
      <c r="B6" s="74"/>
      <c r="C6" s="75"/>
      <c r="D6" s="75"/>
      <c r="E6" s="75"/>
      <c r="F6" s="70"/>
      <c r="G6" s="89"/>
      <c r="H6" s="93"/>
      <c r="I6" s="94">
        <v>11202123.558815833</v>
      </c>
    </row>
    <row r="7" spans="1:9" ht="12.75">
      <c r="A7" s="92"/>
      <c r="B7" s="74"/>
      <c r="C7" s="75"/>
      <c r="D7" s="75"/>
      <c r="E7" s="75"/>
      <c r="F7" s="70"/>
      <c r="G7" s="89"/>
      <c r="H7" s="93"/>
      <c r="I7" s="94">
        <v>11961908.585939972</v>
      </c>
    </row>
    <row r="8" spans="1:9" ht="12.75">
      <c r="A8" s="92"/>
      <c r="B8" s="74"/>
      <c r="C8" s="75"/>
      <c r="D8" s="75"/>
      <c r="E8" s="75"/>
      <c r="F8" s="70"/>
      <c r="G8" s="89"/>
      <c r="H8" s="93"/>
      <c r="I8" s="94">
        <v>7504851.978361975</v>
      </c>
    </row>
    <row r="9" spans="1:10" ht="12.75">
      <c r="A9" s="92"/>
      <c r="B9" s="74"/>
      <c r="C9" s="75"/>
      <c r="D9" s="75"/>
      <c r="E9" s="75"/>
      <c r="F9" s="70"/>
      <c r="G9" s="89"/>
      <c r="H9" s="93"/>
      <c r="I9" s="94">
        <v>11902267.011166574</v>
      </c>
      <c r="J9" s="95"/>
    </row>
    <row r="10" spans="1:9" ht="12.75">
      <c r="A10" s="92"/>
      <c r="B10" s="74"/>
      <c r="C10" s="75"/>
      <c r="D10" s="75"/>
      <c r="E10" s="75"/>
      <c r="F10" s="70"/>
      <c r="G10" s="89"/>
      <c r="H10" s="93"/>
      <c r="I10" s="94">
        <v>7579336.705799846</v>
      </c>
    </row>
    <row r="11" spans="1:9" ht="12.75">
      <c r="A11" s="77"/>
      <c r="B11" s="78"/>
      <c r="C11" s="75"/>
      <c r="D11" s="75"/>
      <c r="E11" s="75"/>
      <c r="F11" s="70"/>
      <c r="G11" s="89"/>
      <c r="H11" s="93"/>
      <c r="I11" s="94">
        <v>4895412.808637907</v>
      </c>
    </row>
    <row r="12" spans="1:9" ht="12.75">
      <c r="A12" s="92"/>
      <c r="B12" s="74"/>
      <c r="C12" s="75"/>
      <c r="D12" s="75"/>
      <c r="E12" s="75"/>
      <c r="F12" s="70"/>
      <c r="G12" s="89"/>
      <c r="H12" s="93"/>
      <c r="I12" s="94">
        <v>4766943.24631855</v>
      </c>
    </row>
    <row r="13" spans="1:9" ht="13.5" thickBot="1">
      <c r="A13" s="96"/>
      <c r="B13" s="78"/>
      <c r="C13" s="79"/>
      <c r="D13" s="79"/>
      <c r="E13" s="79"/>
      <c r="F13" s="70"/>
      <c r="G13" s="89"/>
      <c r="H13" s="93"/>
      <c r="I13" s="97">
        <v>3305761.782623334</v>
      </c>
    </row>
    <row r="14" spans="1:9" ht="13.5" thickBot="1">
      <c r="A14" s="98"/>
      <c r="B14" s="99"/>
      <c r="C14" s="100"/>
      <c r="D14" s="100"/>
      <c r="E14" s="100"/>
      <c r="F14" s="100"/>
      <c r="G14" s="101"/>
      <c r="H14" s="102"/>
      <c r="I14" s="103">
        <v>65831379.47417138</v>
      </c>
    </row>
    <row r="15" spans="2:3" ht="12.75">
      <c r="B15" s="63"/>
      <c r="C15" s="63"/>
    </row>
    <row r="16" ht="12.75">
      <c r="D16" s="85"/>
    </row>
    <row r="17" spans="1:3" ht="12.75">
      <c r="A17" s="61"/>
      <c r="C17" s="85"/>
    </row>
    <row r="18" ht="13.5" thickBot="1"/>
    <row r="19" spans="1:7" ht="13.5" thickBot="1">
      <c r="A19" s="64"/>
      <c r="B19" s="65"/>
      <c r="C19" s="65"/>
      <c r="D19" s="104"/>
      <c r="E19" s="105"/>
      <c r="F19" s="105"/>
      <c r="G19" s="106"/>
    </row>
    <row r="20" spans="1:7" ht="12.75">
      <c r="A20" s="92"/>
      <c r="B20" s="74"/>
      <c r="C20" s="75"/>
      <c r="D20" s="107"/>
      <c r="E20" s="108"/>
      <c r="F20" s="70"/>
      <c r="G20" s="109"/>
    </row>
    <row r="21" spans="1:7" ht="12.75">
      <c r="A21" s="92"/>
      <c r="B21" s="74"/>
      <c r="C21" s="75"/>
      <c r="D21" s="107"/>
      <c r="E21" s="110"/>
      <c r="F21" s="75"/>
      <c r="G21" s="111"/>
    </row>
    <row r="22" spans="1:7" ht="12.75">
      <c r="A22" s="92"/>
      <c r="B22" s="74"/>
      <c r="C22" s="75"/>
      <c r="D22" s="107"/>
      <c r="E22" s="110"/>
      <c r="F22" s="75"/>
      <c r="G22" s="112"/>
    </row>
    <row r="23" spans="1:7" ht="13.5" thickBot="1">
      <c r="A23" s="92"/>
      <c r="B23" s="74"/>
      <c r="C23" s="75"/>
      <c r="D23" s="107"/>
      <c r="E23" s="113"/>
      <c r="F23" s="114"/>
      <c r="G23" s="115"/>
    </row>
    <row r="24" spans="1:7" ht="13.5" thickBot="1">
      <c r="A24" s="98"/>
      <c r="B24" s="99"/>
      <c r="C24" s="100"/>
      <c r="D24" s="101"/>
      <c r="E24" s="116"/>
      <c r="F24" s="117"/>
      <c r="G24" s="118"/>
    </row>
    <row r="25" spans="1:7" ht="12.75">
      <c r="A25" s="119"/>
      <c r="B25" s="120"/>
      <c r="C25" s="121"/>
      <c r="D25" s="122"/>
      <c r="E25" s="121"/>
      <c r="F25" s="122"/>
      <c r="G25" s="122"/>
    </row>
    <row r="26" spans="1:7" ht="12.75">
      <c r="A26" s="120"/>
      <c r="B26" s="120"/>
      <c r="C26" s="121"/>
      <c r="D26" s="122"/>
      <c r="E26" s="121"/>
      <c r="F26" s="122"/>
      <c r="G26" s="122"/>
    </row>
    <row r="27" spans="1:7" ht="12.75">
      <c r="A27" s="120"/>
      <c r="B27" s="120"/>
      <c r="C27" s="121"/>
      <c r="D27" s="122"/>
      <c r="E27" s="121"/>
      <c r="F27" s="122"/>
      <c r="G27" s="122"/>
    </row>
    <row r="28" spans="2:7" ht="12.75">
      <c r="B28" s="120"/>
      <c r="C28" s="121"/>
      <c r="D28" s="122"/>
      <c r="E28" s="121"/>
      <c r="F28" s="122"/>
      <c r="G28" s="122"/>
    </row>
    <row r="29" spans="1:7" ht="12.75">
      <c r="A29" s="120"/>
      <c r="B29" s="120"/>
      <c r="C29" s="121"/>
      <c r="D29" s="122"/>
      <c r="E29" s="121"/>
      <c r="F29" s="122"/>
      <c r="G29" s="122"/>
    </row>
    <row r="30" spans="2:7" ht="12.75">
      <c r="B30" s="120"/>
      <c r="C30" s="121"/>
      <c r="D30" s="122"/>
      <c r="E30" s="121"/>
      <c r="F30" s="122"/>
      <c r="G30" s="122"/>
    </row>
    <row r="31" spans="2:7" ht="12.75">
      <c r="B31" s="120"/>
      <c r="C31" s="121"/>
      <c r="D31" s="122"/>
      <c r="E31" s="121"/>
      <c r="F31" s="122"/>
      <c r="G31" s="122"/>
    </row>
    <row r="32" spans="2:7" ht="12.75">
      <c r="B32" s="120"/>
      <c r="C32" s="121"/>
      <c r="D32" s="122"/>
      <c r="E32" s="121"/>
      <c r="F32" s="122"/>
      <c r="G32" s="122"/>
    </row>
    <row r="33" spans="1:7" ht="13.5" thickBot="1">
      <c r="A33" s="123"/>
      <c r="B33" s="124"/>
      <c r="C33" s="124"/>
      <c r="D33" s="124"/>
      <c r="E33" s="124"/>
      <c r="F33" s="124"/>
      <c r="G33" s="124"/>
    </row>
    <row r="34" spans="1:8" ht="15.75">
      <c r="A34" s="125"/>
      <c r="G34" s="126"/>
      <c r="H34" s="63"/>
    </row>
  </sheetData>
  <printOptions/>
  <pageMargins left="0.1968503937007874" right="0.1968503937007874" top="0.3937007874015748" bottom="0.31496062992125984" header="0.5118110236220472" footer="0.31496062992125984"/>
  <pageSetup fitToHeight="1" fitToWidth="1" horizontalDpi="300" verticalDpi="300" orientation="landscape" paperSize="9" scale="95" r:id="rId1"/>
  <headerFooter alignWithMargins="0">
    <oddHeader>&amp;RPríloha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ZSSK-ÚSTREDIE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Vojtek.Anton</dc:creator>
  <cp:keywords/>
  <dc:description/>
  <cp:lastModifiedBy>Sedlak</cp:lastModifiedBy>
  <cp:lastPrinted>2003-05-26T18:00:42Z</cp:lastPrinted>
  <dcterms:created xsi:type="dcterms:W3CDTF">2003-05-26T09:45:20Z</dcterms:created>
  <dcterms:modified xsi:type="dcterms:W3CDTF">2003-05-26T18:00:44Z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727114310</vt:i4>
  </property>
  <property fmtid="{D5CDD505-2E9C-101B-9397-08002B2CF9AE}" pid="3" name="_EmailSubject">
    <vt:lpwstr>Vyhodnotenie redukcie</vt:lpwstr>
  </property>
  <property fmtid="{D5CDD505-2E9C-101B-9397-08002B2CF9AE}" pid="4" name="_AuthorEmail">
    <vt:lpwstr>Vojtek.Anton@slovakrail.sk</vt:lpwstr>
  </property>
  <property fmtid="{D5CDD505-2E9C-101B-9397-08002B2CF9AE}" pid="5" name="_AuthorEmailDisplayName">
    <vt:lpwstr>Vojtek Anton</vt:lpwstr>
  </property>
</Properties>
</file>