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" sheetId="1" r:id="rId1"/>
    <sheet name="B" sheetId="2" r:id="rId2"/>
  </sheets>
  <definedNames>
    <definedName name="_xlnm.Print_Area" localSheetId="1">'B'!$A$1:$M$62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<sst xmlns="http://schemas.openxmlformats.org/spreadsheetml/2006/main" count="144" uniqueCount="68">
  <si>
    <t>Ministerstvo  financií SR</t>
  </si>
  <si>
    <t>Odbor štátneho záverečného účtu</t>
  </si>
  <si>
    <t xml:space="preserve">   </t>
  </si>
  <si>
    <t xml:space="preserve">            KAPITÁLOVÉ  VÝDAVKY  POČAS  ROZPOČTOVÉHO  PROVIZÓRIA  K  31. 3. 1999</t>
  </si>
  <si>
    <t xml:space="preserve">                                                                </t>
  </si>
  <si>
    <t xml:space="preserve">                  ( v tis. Sk )</t>
  </si>
  <si>
    <t xml:space="preserve">                   R E Z O R T</t>
  </si>
  <si>
    <t xml:space="preserve">         KAPITÁLOVÉ  AKTÍVA</t>
  </si>
  <si>
    <t xml:space="preserve">  KAPITÁLOVÉ  TRANSFERY  PO,</t>
  </si>
  <si>
    <t xml:space="preserve">  PODNIKATEĽSKÉMU  SEKTORU</t>
  </si>
  <si>
    <t xml:space="preserve">                 C E L K O M</t>
  </si>
  <si>
    <t>JEDNOTLIVCOM  A  NEZISK. ORG.</t>
  </si>
  <si>
    <t>Rozpočet</t>
  </si>
  <si>
    <t xml:space="preserve"> Skutočnosť</t>
  </si>
  <si>
    <t>%</t>
  </si>
  <si>
    <t>Skutočnosť</t>
  </si>
  <si>
    <t xml:space="preserve"> </t>
  </si>
  <si>
    <t>KANCELÁRIA  NÁRODNEJ  RADY  SR</t>
  </si>
  <si>
    <t>KANCELÁRIA  PREZIDENTA  SR</t>
  </si>
  <si>
    <t>ÚRAD  VLÁDY  SR</t>
  </si>
  <si>
    <t>ÚSTAVNÝ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</si>
  <si>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</si>
  <si>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</si>
  <si>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</si>
  <si>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</si>
  <si>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</si>
  <si>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</si>
  <si>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SPRAVODLIVOSTI  SR</t>
  </si>
  <si>
    <t>MIN.  FINANCIÍ  SR</t>
  </si>
  <si>
    <t>MIN. PRE  SPRÁVU  A  PRIVAT. NÁROD.MAJETKU  SR</t>
  </si>
  <si>
    <t>MIN.  ŽIVOTNÉHO  PROSTREDIA  SR</t>
  </si>
  <si>
    <t>MIN.  ŠKOLSTVA  SR</t>
  </si>
  <si>
    <t>MIN.  ZDRAVOTNÍCTVA  SR</t>
  </si>
  <si>
    <t>MIN.  PRÁCE, SOC.  VECÍ  A  RODINY  SR</t>
  </si>
  <si>
    <t>MIN.  KULTÚRY  SR</t>
  </si>
  <si>
    <t>MIN.  HOSPODÁRSTVA  SR</t>
  </si>
  <si>
    <t>MIN. PôDOHOSPODÁRSTVA  SR</t>
  </si>
  <si>
    <t>MIN.  VÝSTAVBY  A  VEREJNÝCH  PRÁC  SR</t>
  </si>
  <si>
    <t>MIN.  DOPRAVY, PôŠT  A  TELEKOMUNIKÁCIÍ  SR</t>
  </si>
  <si>
    <t>ÚRAD  GEOD., KART.  A  KATASTRA  SR</t>
  </si>
  <si>
    <t>ŠTATISTICKÝ  ÚRAD  SR</t>
  </si>
  <si>
    <t>ÚRAD  PRE  STRAT.ROZV.SPOLOČ.VEDY  A  TECHNIKY  SR</t>
  </si>
  <si>
    <t>ÚRAD  JADROVÉHO  DOZORU  SR</t>
  </si>
  <si>
    <t>ÚRAD  PRIEMYSELNÉHO  VLASTNÍCTVA  SR</t>
  </si>
  <si>
    <t>ÚRAD  PRE  NORM. METR.  A  SKÚŠOB. SR</t>
  </si>
  <si>
    <t>PROTIMONOPOLNÝ  ÚRAD  SR</t>
  </si>
  <si>
    <t>SPRÁVA  ŠTÁTNYCH  HMOTNÝCH  REZERV  SR</t>
  </si>
  <si>
    <t>ÚRAD  BEZPEČNOSTI  PRÁCE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</si>
  <si>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</si>
  <si>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</si>
  <si>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</si>
  <si>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</si>
  <si>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</si>
  <si>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</si>
  <si>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</si>
  <si>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</si>
  <si>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</si>
  <si>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</si>
  <si>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</si>
  <si>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</si>
  <si>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</si>
  <si>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</si>
  <si>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 P O L U</t>
  </si>
  <si>
    <t xml:space="preserve">                      KAPITÁLOVÉ  VÝDAVKY  ŠR  K  30. 6. 2001</t>
  </si>
  <si>
    <t>NAJVYŠŠÍ  SÚD  SR</t>
  </si>
  <si>
    <t>MIN.  VÝSTAVBY  A  REGIONÁLNEHO  ROZVOJA  SR</t>
  </si>
  <si>
    <t>ÚRAD  PRE  VEREJNÉ  OBSTARÁVANIE</t>
  </si>
  <si>
    <t>ÚRAD  PRE  FINANČNÝ  TRH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</si>
</sst>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mm/dd/yy_)"/>
    <numFmt numFmtId="166" formatCode="#,##0.0_);\(#,##0.0\)"/>
    <numFmt numFmtId="167" formatCode="#,##0.00_);\(#,##0.00\)"/>
    <numFmt numFmtId="168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166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6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7" fontId="4" fillId="0" borderId="9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68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1"/>
  <sheetViews>
    <sheetView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9" max="9" width="10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40000</v>
      </c>
      <c r="C14" s="37">
        <v>39962</v>
      </c>
      <c r="D14" s="38">
        <f aca="true" t="shared" si="0" ref="D14:D44">(C14/B14*100)</f>
        <v>99.905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40000</v>
      </c>
      <c r="L14" s="40">
        <f aca="true" t="shared" si="2" ref="L14:L59">(C14+F14+I14)</f>
        <v>39962</v>
      </c>
      <c r="M14" s="38">
        <f aca="true" t="shared" si="3" ref="M14:M44">(L14/K14*100)</f>
        <v>99.905</v>
      </c>
    </row>
    <row r="15" spans="1:13" ht="15">
      <c r="A15" s="35" t="s">
        <v>18</v>
      </c>
      <c r="B15" s="42">
        <v>4600</v>
      </c>
      <c r="C15" s="37">
        <v>1134</v>
      </c>
      <c r="D15" s="38">
        <f t="shared" si="0"/>
        <v>24.65217391304348</v>
      </c>
      <c r="E15" s="40"/>
      <c r="F15" s="39"/>
      <c r="G15" s="38"/>
      <c r="H15" s="40"/>
      <c r="I15" s="39"/>
      <c r="J15" s="41"/>
      <c r="K15" s="40">
        <f t="shared" si="1"/>
        <v>4600</v>
      </c>
      <c r="L15" s="40">
        <f t="shared" si="2"/>
        <v>1134</v>
      </c>
      <c r="M15" s="38">
        <f t="shared" si="3"/>
        <v>24.65217391304348</v>
      </c>
    </row>
    <row r="16" spans="1:13" ht="15">
      <c r="A16" s="35" t="s">
        <v>19</v>
      </c>
      <c r="B16" s="42">
        <v>29440</v>
      </c>
      <c r="C16" s="37">
        <v>6851</v>
      </c>
      <c r="D16" s="38">
        <f t="shared" si="0"/>
        <v>23.271059782608695</v>
      </c>
      <c r="E16" s="40"/>
      <c r="F16" s="40"/>
      <c r="G16" s="38"/>
      <c r="H16" s="40"/>
      <c r="I16" s="39"/>
      <c r="J16" s="41"/>
      <c r="K16" s="40">
        <f t="shared" si="1"/>
        <v>29440</v>
      </c>
      <c r="L16" s="40">
        <f t="shared" si="2"/>
        <v>6851</v>
      </c>
      <c r="M16" s="38">
        <f t="shared" si="3"/>
        <v>23.271059782608695</v>
      </c>
    </row>
    <row r="17" spans="1:13" ht="15">
      <c r="A17" s="35" t="s">
        <v>20</v>
      </c>
      <c r="B17" s="42">
        <v>600</v>
      </c>
      <c r="C17" s="37">
        <v>27</v>
      </c>
      <c r="D17" s="38">
        <f t="shared" si="0"/>
        <v>4.5</v>
      </c>
      <c r="E17" s="40"/>
      <c r="F17" s="40"/>
      <c r="G17" s="38"/>
      <c r="H17" s="40"/>
      <c r="I17" s="40"/>
      <c r="J17" s="41"/>
      <c r="K17" s="40">
        <f t="shared" si="1"/>
        <v>600</v>
      </c>
      <c r="L17" s="40">
        <f t="shared" si="2"/>
        <v>27</v>
      </c>
      <c r="M17" s="38">
        <f t="shared" si="3"/>
        <v>4.5</v>
      </c>
    </row>
    <row r="18" spans="1:13" ht="15">
      <c r="A18" s="35" t="s">
        <v>21</v>
      </c>
      <c r="B18" s="42">
        <v>5600</v>
      </c>
      <c r="C18" s="37">
        <v>1742</v>
      </c>
      <c r="D18" s="38">
        <f t="shared" si="0"/>
        <v>31.107142857142854</v>
      </c>
      <c r="E18" s="40"/>
      <c r="F18" s="40"/>
      <c r="G18" s="38"/>
      <c r="H18" s="40"/>
      <c r="I18" s="40"/>
      <c r="J18" s="38"/>
      <c r="K18" s="40">
        <f t="shared" si="1"/>
        <v>5600</v>
      </c>
      <c r="L18" s="40">
        <f t="shared" si="2"/>
        <v>1742</v>
      </c>
      <c r="M18" s="38">
        <f t="shared" si="3"/>
        <v>31.107142857142854</v>
      </c>
    </row>
    <row r="19" spans="1:13" ht="15">
      <c r="A19" s="35" t="s">
        <v>22</v>
      </c>
      <c r="B19" s="42">
        <v>2000</v>
      </c>
      <c r="C19" s="37">
        <v>79</v>
      </c>
      <c r="D19" s="38">
        <f t="shared" si="0"/>
        <v>3.95</v>
      </c>
      <c r="E19" s="40"/>
      <c r="F19" s="40"/>
      <c r="G19" s="38"/>
      <c r="H19" s="40"/>
      <c r="I19" s="40"/>
      <c r="J19" s="41"/>
      <c r="K19" s="40">
        <f t="shared" si="1"/>
        <v>2000</v>
      </c>
      <c r="L19" s="40">
        <f t="shared" si="2"/>
        <v>79</v>
      </c>
      <c r="M19" s="38">
        <f t="shared" si="3"/>
        <v>3.95</v>
      </c>
    </row>
    <row r="20" spans="1:13" ht="15">
      <c r="A20" s="35" t="s">
        <v>23</v>
      </c>
      <c r="B20" s="42">
        <v>20000</v>
      </c>
      <c r="C20" s="37">
        <v>3710</v>
      </c>
      <c r="D20" s="38">
        <f t="shared" si="0"/>
        <v>18.55</v>
      </c>
      <c r="E20" s="40"/>
      <c r="F20" s="40"/>
      <c r="G20" s="38"/>
      <c r="H20" s="40"/>
      <c r="I20" s="40"/>
      <c r="J20" s="41"/>
      <c r="K20" s="40">
        <f t="shared" si="1"/>
        <v>20000</v>
      </c>
      <c r="L20" s="40">
        <f t="shared" si="2"/>
        <v>3710</v>
      </c>
      <c r="M20" s="38">
        <f t="shared" si="3"/>
        <v>18.55</v>
      </c>
    </row>
    <row r="21" spans="1:13" ht="15">
      <c r="A21" s="35" t="s">
        <v>24</v>
      </c>
      <c r="B21" s="42">
        <v>104220</v>
      </c>
      <c r="C21" s="37">
        <v>21128</v>
      </c>
      <c r="D21" s="38">
        <f t="shared" si="0"/>
        <v>20.272500479754367</v>
      </c>
      <c r="E21" s="40">
        <v>7200</v>
      </c>
      <c r="F21" s="40">
        <v>7200</v>
      </c>
      <c r="G21" s="38">
        <f>(F21/E21*100)</f>
        <v>100</v>
      </c>
      <c r="H21" s="40"/>
      <c r="I21" s="40"/>
      <c r="J21" s="38"/>
      <c r="K21" s="40">
        <f t="shared" si="1"/>
        <v>111420</v>
      </c>
      <c r="L21" s="40">
        <f t="shared" si="2"/>
        <v>28328</v>
      </c>
      <c r="M21" s="38">
        <f t="shared" si="3"/>
        <v>25.424519834859094</v>
      </c>
    </row>
    <row r="22" spans="1:13" ht="15">
      <c r="A22" s="35" t="s">
        <v>25</v>
      </c>
      <c r="B22" s="42">
        <v>30000</v>
      </c>
      <c r="C22" s="37">
        <v>32340</v>
      </c>
      <c r="D22" s="38">
        <f t="shared" si="0"/>
        <v>107.80000000000001</v>
      </c>
      <c r="E22" s="40">
        <v>60000</v>
      </c>
      <c r="F22" s="40">
        <v>48926</v>
      </c>
      <c r="G22" s="38">
        <f>(F22/E22*100)</f>
        <v>81.54333333333334</v>
      </c>
      <c r="H22" s="40"/>
      <c r="I22" s="40"/>
      <c r="J22" s="38"/>
      <c r="K22" s="40">
        <f t="shared" si="1"/>
        <v>90000</v>
      </c>
      <c r="L22" s="40">
        <f t="shared" si="2"/>
        <v>81266</v>
      </c>
      <c r="M22" s="38">
        <f t="shared" si="3"/>
        <v>90.29555555555555</v>
      </c>
    </row>
    <row r="23" spans="1:13" ht="15">
      <c r="A23" s="35" t="s">
        <v>26</v>
      </c>
      <c r="B23" s="42">
        <v>260000</v>
      </c>
      <c r="C23" s="37">
        <v>82942</v>
      </c>
      <c r="D23" s="38">
        <f t="shared" si="0"/>
        <v>31.90076923076923</v>
      </c>
      <c r="E23" s="40">
        <v>21600</v>
      </c>
      <c r="F23" s="40">
        <v>314</v>
      </c>
      <c r="G23" s="38">
        <f>(F23/E23*100)</f>
        <v>1.4537037037037037</v>
      </c>
      <c r="H23" s="40"/>
      <c r="I23" s="40"/>
      <c r="J23" s="38"/>
      <c r="K23" s="40">
        <f t="shared" si="1"/>
        <v>281600</v>
      </c>
      <c r="L23" s="40">
        <f t="shared" si="2"/>
        <v>83256</v>
      </c>
      <c r="M23" s="38">
        <f t="shared" si="3"/>
        <v>29.56534090909091</v>
      </c>
    </row>
    <row r="24" spans="1:13" ht="15">
      <c r="A24" s="35" t="s">
        <v>27</v>
      </c>
      <c r="B24" s="42">
        <v>60000</v>
      </c>
      <c r="C24" s="37">
        <v>46855</v>
      </c>
      <c r="D24" s="38">
        <f t="shared" si="0"/>
        <v>78.09166666666667</v>
      </c>
      <c r="E24" s="40"/>
      <c r="F24" s="40"/>
      <c r="G24" s="38"/>
      <c r="H24" s="40"/>
      <c r="I24" s="40"/>
      <c r="J24" s="38"/>
      <c r="K24" s="40">
        <f t="shared" si="1"/>
        <v>60000</v>
      </c>
      <c r="L24" s="40">
        <f t="shared" si="2"/>
        <v>46855</v>
      </c>
      <c r="M24" s="38">
        <f t="shared" si="3"/>
        <v>78.09166666666667</v>
      </c>
    </row>
    <row r="25" spans="1:13" ht="15">
      <c r="A25" s="35" t="s">
        <v>28</v>
      </c>
      <c r="B25" s="42">
        <v>160000</v>
      </c>
      <c r="C25" s="37">
        <v>130404</v>
      </c>
      <c r="D25" s="38">
        <f t="shared" si="0"/>
        <v>81.5025</v>
      </c>
      <c r="E25" s="40"/>
      <c r="F25" s="40"/>
      <c r="G25" s="38"/>
      <c r="H25" s="40"/>
      <c r="I25" s="40"/>
      <c r="J25" s="38"/>
      <c r="K25" s="40">
        <f t="shared" si="1"/>
        <v>160000</v>
      </c>
      <c r="L25" s="40">
        <f t="shared" si="2"/>
        <v>130404</v>
      </c>
      <c r="M25" s="38">
        <f t="shared" si="3"/>
        <v>81.5025</v>
      </c>
    </row>
    <row r="26" spans="1:13" ht="15">
      <c r="A26" s="35" t="s">
        <v>29</v>
      </c>
      <c r="B26" s="42">
        <v>200</v>
      </c>
      <c r="C26" s="37">
        <v>199</v>
      </c>
      <c r="D26" s="38">
        <f t="shared" si="0"/>
        <v>99.5</v>
      </c>
      <c r="E26" s="40"/>
      <c r="F26" s="40"/>
      <c r="G26" s="38"/>
      <c r="H26" s="40"/>
      <c r="I26" s="40"/>
      <c r="J26" s="38"/>
      <c r="K26" s="40">
        <f t="shared" si="1"/>
        <v>200</v>
      </c>
      <c r="L26" s="40">
        <f t="shared" si="2"/>
        <v>199</v>
      </c>
      <c r="M26" s="38">
        <f t="shared" si="3"/>
        <v>99.5</v>
      </c>
    </row>
    <row r="27" spans="1:13" ht="15">
      <c r="A27" s="35" t="s">
        <v>30</v>
      </c>
      <c r="B27" s="42">
        <v>12400</v>
      </c>
      <c r="C27" s="37">
        <v>10540</v>
      </c>
      <c r="D27" s="38">
        <f t="shared" si="0"/>
        <v>85</v>
      </c>
      <c r="E27" s="40">
        <v>400</v>
      </c>
      <c r="F27" s="40">
        <v>400</v>
      </c>
      <c r="G27" s="38">
        <f aca="true" t="shared" si="4" ref="G27:G35">(F27/E27*100)</f>
        <v>100</v>
      </c>
      <c r="H27" s="40"/>
      <c r="I27" s="40"/>
      <c r="J27" s="38"/>
      <c r="K27" s="40">
        <f t="shared" si="1"/>
        <v>12800</v>
      </c>
      <c r="L27" s="40">
        <f t="shared" si="2"/>
        <v>10940</v>
      </c>
      <c r="M27" s="38">
        <f t="shared" si="3"/>
        <v>85.46875</v>
      </c>
    </row>
    <row r="28" spans="1:13" ht="15">
      <c r="A28" s="35" t="s">
        <v>31</v>
      </c>
      <c r="B28" s="42">
        <v>138360</v>
      </c>
      <c r="C28" s="37">
        <v>80243</v>
      </c>
      <c r="D28" s="38">
        <f t="shared" si="0"/>
        <v>57.99580803700491</v>
      </c>
      <c r="E28" s="40">
        <v>1000</v>
      </c>
      <c r="F28" s="40">
        <v>500</v>
      </c>
      <c r="G28" s="38">
        <f t="shared" si="4"/>
        <v>50</v>
      </c>
      <c r="H28" s="40"/>
      <c r="I28" s="40"/>
      <c r="J28" s="38"/>
      <c r="K28" s="40">
        <f t="shared" si="1"/>
        <v>139360</v>
      </c>
      <c r="L28" s="40">
        <f t="shared" si="2"/>
        <v>80743</v>
      </c>
      <c r="M28" s="38">
        <f t="shared" si="3"/>
        <v>57.9384328358209</v>
      </c>
    </row>
    <row r="29" spans="1:13" ht="15">
      <c r="A29" s="35" t="s">
        <v>32</v>
      </c>
      <c r="B29" s="42">
        <v>30706</v>
      </c>
      <c r="C29" s="37">
        <v>29054</v>
      </c>
      <c r="D29" s="38">
        <f t="shared" si="0"/>
        <v>94.61994398488895</v>
      </c>
      <c r="E29" s="40">
        <v>412891</v>
      </c>
      <c r="F29" s="40">
        <v>302924</v>
      </c>
      <c r="G29" s="38">
        <f t="shared" si="4"/>
        <v>73.36657858853789</v>
      </c>
      <c r="H29" s="40"/>
      <c r="I29" s="40"/>
      <c r="J29" s="41"/>
      <c r="K29" s="40">
        <f t="shared" si="1"/>
        <v>443597</v>
      </c>
      <c r="L29" s="40">
        <f t="shared" si="2"/>
        <v>331978</v>
      </c>
      <c r="M29" s="38">
        <f t="shared" si="3"/>
        <v>74.83774687385171</v>
      </c>
    </row>
    <row r="30" spans="1:13" ht="15">
      <c r="A30" s="35" t="s">
        <v>33</v>
      </c>
      <c r="B30" s="42">
        <v>5600</v>
      </c>
      <c r="C30" s="37">
        <v>1425</v>
      </c>
      <c r="D30" s="38">
        <f t="shared" si="0"/>
        <v>25.44642857142857</v>
      </c>
      <c r="E30" s="40">
        <v>40</v>
      </c>
      <c r="F30" s="40">
        <v>0</v>
      </c>
      <c r="G30" s="38">
        <f t="shared" si="4"/>
        <v>0</v>
      </c>
      <c r="H30" s="40"/>
      <c r="I30" s="40"/>
      <c r="J30" s="41"/>
      <c r="K30" s="40">
        <f t="shared" si="1"/>
        <v>5640</v>
      </c>
      <c r="L30" s="40">
        <f t="shared" si="2"/>
        <v>1425</v>
      </c>
      <c r="M30" s="38">
        <f t="shared" si="3"/>
        <v>25.265957446808514</v>
      </c>
    </row>
    <row r="31" spans="1:13" ht="15">
      <c r="A31" s="35" t="s">
        <v>34</v>
      </c>
      <c r="B31" s="42">
        <v>41275</v>
      </c>
      <c r="C31" s="37">
        <v>18998</v>
      </c>
      <c r="D31" s="38">
        <f t="shared" si="0"/>
        <v>46.02786190187765</v>
      </c>
      <c r="E31" s="40">
        <v>18845</v>
      </c>
      <c r="F31" s="40">
        <v>10603</v>
      </c>
      <c r="G31" s="38">
        <f t="shared" si="4"/>
        <v>56.26426107720881</v>
      </c>
      <c r="H31" s="40"/>
      <c r="I31" s="40"/>
      <c r="J31" s="41"/>
      <c r="K31" s="40">
        <f t="shared" si="1"/>
        <v>60120</v>
      </c>
      <c r="L31" s="40">
        <f t="shared" si="2"/>
        <v>29601</v>
      </c>
      <c r="M31" s="38">
        <f t="shared" si="3"/>
        <v>49.23652694610779</v>
      </c>
    </row>
    <row r="32" spans="1:13" ht="15">
      <c r="A32" s="35" t="s">
        <v>35</v>
      </c>
      <c r="B32" s="42">
        <v>7000</v>
      </c>
      <c r="C32" s="37">
        <v>3209</v>
      </c>
      <c r="D32" s="38">
        <f t="shared" si="0"/>
        <v>45.84285714285714</v>
      </c>
      <c r="E32" s="40">
        <v>34000</v>
      </c>
      <c r="F32" s="40">
        <v>27771</v>
      </c>
      <c r="G32" s="38">
        <f t="shared" si="4"/>
        <v>81.67941176470588</v>
      </c>
      <c r="H32" s="40">
        <v>37000</v>
      </c>
      <c r="I32" s="40">
        <v>24640</v>
      </c>
      <c r="J32" s="38">
        <f>(I32/H32*100)</f>
        <v>66.5945945945946</v>
      </c>
      <c r="K32" s="40">
        <f t="shared" si="1"/>
        <v>78000</v>
      </c>
      <c r="L32" s="40">
        <f t="shared" si="2"/>
        <v>55620</v>
      </c>
      <c r="M32" s="38">
        <f t="shared" si="3"/>
        <v>71.3076923076923</v>
      </c>
    </row>
    <row r="33" spans="1:13" ht="15">
      <c r="A33" s="35" t="s">
        <v>36</v>
      </c>
      <c r="B33" s="42">
        <v>5000</v>
      </c>
      <c r="C33" s="37">
        <v>2952</v>
      </c>
      <c r="D33" s="38">
        <f t="shared" si="0"/>
        <v>59.040000000000006</v>
      </c>
      <c r="E33" s="40">
        <v>35000</v>
      </c>
      <c r="F33" s="40">
        <v>18195</v>
      </c>
      <c r="G33" s="38">
        <f t="shared" si="4"/>
        <v>51.98571428571429</v>
      </c>
      <c r="H33" s="40">
        <v>200000</v>
      </c>
      <c r="I33" s="40">
        <v>139709</v>
      </c>
      <c r="J33" s="38">
        <f>(I33/H33*100)</f>
        <v>69.8545</v>
      </c>
      <c r="K33" s="40">
        <f t="shared" si="1"/>
        <v>240000</v>
      </c>
      <c r="L33" s="40">
        <f t="shared" si="2"/>
        <v>160856</v>
      </c>
      <c r="M33" s="38">
        <f t="shared" si="3"/>
        <v>67.02333333333334</v>
      </c>
    </row>
    <row r="34" spans="1:13" ht="15">
      <c r="A34" s="35" t="s">
        <v>37</v>
      </c>
      <c r="B34" s="42">
        <v>1100</v>
      </c>
      <c r="C34" s="37">
        <v>210</v>
      </c>
      <c r="D34" s="38">
        <f t="shared" si="0"/>
        <v>19.090909090909093</v>
      </c>
      <c r="E34" s="40">
        <v>3200</v>
      </c>
      <c r="F34" s="40">
        <v>1293</v>
      </c>
      <c r="G34" s="38">
        <f t="shared" si="4"/>
        <v>40.40625</v>
      </c>
      <c r="H34" s="40"/>
      <c r="I34" s="40"/>
      <c r="J34" s="38"/>
      <c r="K34" s="40">
        <f t="shared" si="1"/>
        <v>4300</v>
      </c>
      <c r="L34" s="40">
        <f t="shared" si="2"/>
        <v>1503</v>
      </c>
      <c r="M34" s="38">
        <f t="shared" si="3"/>
        <v>34.95348837209302</v>
      </c>
    </row>
    <row r="35" spans="1:13" ht="15">
      <c r="A35" s="35" t="s">
        <v>38</v>
      </c>
      <c r="B35" s="42">
        <v>9800</v>
      </c>
      <c r="C35" s="40">
        <v>989607</v>
      </c>
      <c r="D35" s="38">
        <f t="shared" si="0"/>
        <v>10098.030612244898</v>
      </c>
      <c r="E35" s="40">
        <v>29600</v>
      </c>
      <c r="F35" s="40">
        <v>12999</v>
      </c>
      <c r="G35" s="38">
        <f t="shared" si="4"/>
        <v>43.91554054054054</v>
      </c>
      <c r="H35" s="40">
        <v>64672</v>
      </c>
      <c r="I35" s="40">
        <v>24780</v>
      </c>
      <c r="J35" s="38">
        <f>(I35/H35*100)</f>
        <v>38.3164275111331</v>
      </c>
      <c r="K35" s="40">
        <f t="shared" si="1"/>
        <v>104072</v>
      </c>
      <c r="L35" s="40">
        <f t="shared" si="2"/>
        <v>1027386</v>
      </c>
      <c r="M35" s="38">
        <f t="shared" si="3"/>
        <v>987.1877161964793</v>
      </c>
    </row>
    <row r="36" spans="1:13" ht="15">
      <c r="A36" s="35" t="s">
        <v>39</v>
      </c>
      <c r="B36" s="42">
        <v>1600</v>
      </c>
      <c r="C36" s="40">
        <v>17</v>
      </c>
      <c r="D36" s="38">
        <f t="shared" si="0"/>
        <v>1.0625</v>
      </c>
      <c r="E36" s="40"/>
      <c r="F36" s="40"/>
      <c r="G36" s="38"/>
      <c r="H36" s="40"/>
      <c r="I36" s="40"/>
      <c r="J36" s="41"/>
      <c r="K36" s="40">
        <f t="shared" si="1"/>
        <v>1600</v>
      </c>
      <c r="L36" s="40">
        <f t="shared" si="2"/>
        <v>17</v>
      </c>
      <c r="M36" s="38">
        <f t="shared" si="3"/>
        <v>1.0625</v>
      </c>
    </row>
    <row r="37" spans="1:13" ht="15">
      <c r="A37" s="35" t="s">
        <v>40</v>
      </c>
      <c r="B37" s="42">
        <v>4000</v>
      </c>
      <c r="C37" s="40">
        <v>23</v>
      </c>
      <c r="D37" s="38">
        <f t="shared" si="0"/>
        <v>0.575</v>
      </c>
      <c r="E37" s="40"/>
      <c r="F37" s="40"/>
      <c r="G37" s="38"/>
      <c r="H37" s="40"/>
      <c r="I37" s="40"/>
      <c r="J37" s="41"/>
      <c r="K37" s="40">
        <f t="shared" si="1"/>
        <v>4000</v>
      </c>
      <c r="L37" s="40">
        <f t="shared" si="2"/>
        <v>23</v>
      </c>
      <c r="M37" s="38">
        <f t="shared" si="3"/>
        <v>0.575</v>
      </c>
    </row>
    <row r="38" spans="1:13" ht="15">
      <c r="A38" s="35" t="s">
        <v>41</v>
      </c>
      <c r="B38" s="42">
        <v>5200</v>
      </c>
      <c r="C38" s="40">
        <v>1706</v>
      </c>
      <c r="D38" s="38">
        <f t="shared" si="0"/>
        <v>32.80769230769231</v>
      </c>
      <c r="E38" s="40">
        <v>5000</v>
      </c>
      <c r="F38" s="40">
        <v>41</v>
      </c>
      <c r="G38" s="38">
        <f>(F38/E38*100)</f>
        <v>0.8200000000000001</v>
      </c>
      <c r="H38" s="40"/>
      <c r="I38" s="40"/>
      <c r="J38" s="41"/>
      <c r="K38" s="40">
        <f t="shared" si="1"/>
        <v>10200</v>
      </c>
      <c r="L38" s="40">
        <f t="shared" si="2"/>
        <v>1747</v>
      </c>
      <c r="M38" s="38">
        <f t="shared" si="3"/>
        <v>17.127450980392155</v>
      </c>
    </row>
    <row r="39" spans="1:13" ht="15">
      <c r="A39" s="35" t="s">
        <v>42</v>
      </c>
      <c r="B39" s="42">
        <v>400</v>
      </c>
      <c r="C39" s="40">
        <v>370</v>
      </c>
      <c r="D39" s="38">
        <f t="shared" si="0"/>
        <v>92.5</v>
      </c>
      <c r="E39" s="40"/>
      <c r="F39" s="40"/>
      <c r="G39" s="38"/>
      <c r="H39" s="40"/>
      <c r="I39" s="40"/>
      <c r="J39" s="41"/>
      <c r="K39" s="40">
        <f t="shared" si="1"/>
        <v>400</v>
      </c>
      <c r="L39" s="40">
        <f t="shared" si="2"/>
        <v>370</v>
      </c>
      <c r="M39" s="38">
        <f t="shared" si="3"/>
        <v>92.5</v>
      </c>
    </row>
    <row r="40" spans="1:13" ht="15">
      <c r="A40" s="35" t="s">
        <v>43</v>
      </c>
      <c r="B40" s="42">
        <v>1400</v>
      </c>
      <c r="C40" s="40">
        <v>839</v>
      </c>
      <c r="D40" s="38">
        <f t="shared" si="0"/>
        <v>59.92857142857143</v>
      </c>
      <c r="E40" s="40"/>
      <c r="F40" s="40"/>
      <c r="G40" s="38"/>
      <c r="H40" s="40"/>
      <c r="I40" s="40"/>
      <c r="J40" s="41"/>
      <c r="K40" s="40">
        <f t="shared" si="1"/>
        <v>1400</v>
      </c>
      <c r="L40" s="40">
        <f t="shared" si="2"/>
        <v>839</v>
      </c>
      <c r="M40" s="38">
        <f t="shared" si="3"/>
        <v>59.92857142857143</v>
      </c>
    </row>
    <row r="41" spans="1:13" ht="15">
      <c r="A41" s="35" t="s">
        <v>44</v>
      </c>
      <c r="B41" s="42">
        <v>56000</v>
      </c>
      <c r="C41" s="40">
        <v>6205</v>
      </c>
      <c r="D41" s="38">
        <f t="shared" si="0"/>
        <v>11.080357142857142</v>
      </c>
      <c r="E41" s="40"/>
      <c r="F41" s="40"/>
      <c r="G41" s="38"/>
      <c r="H41" s="40"/>
      <c r="I41" s="40"/>
      <c r="J41" s="41"/>
      <c r="K41" s="40">
        <f t="shared" si="1"/>
        <v>56000</v>
      </c>
      <c r="L41" s="40">
        <f t="shared" si="2"/>
        <v>6205</v>
      </c>
      <c r="M41" s="38">
        <f t="shared" si="3"/>
        <v>11.080357142857142</v>
      </c>
    </row>
    <row r="42" spans="1:13" ht="15">
      <c r="A42" s="35" t="s">
        <v>45</v>
      </c>
      <c r="B42" s="42">
        <v>200</v>
      </c>
      <c r="C42" s="40">
        <v>1</v>
      </c>
      <c r="D42" s="38">
        <f t="shared" si="0"/>
        <v>0.5</v>
      </c>
      <c r="E42" s="40"/>
      <c r="F42" s="40"/>
      <c r="G42" s="38"/>
      <c r="H42" s="40"/>
      <c r="I42" s="40"/>
      <c r="J42" s="41"/>
      <c r="K42" s="40">
        <f t="shared" si="1"/>
        <v>200</v>
      </c>
      <c r="L42" s="40">
        <f t="shared" si="2"/>
        <v>1</v>
      </c>
      <c r="M42" s="38">
        <f t="shared" si="3"/>
        <v>0.5</v>
      </c>
    </row>
    <row r="43" spans="1:13" ht="15">
      <c r="A43" s="35" t="s">
        <v>46</v>
      </c>
      <c r="B43" s="42">
        <v>32000</v>
      </c>
      <c r="C43" s="40">
        <v>30286</v>
      </c>
      <c r="D43" s="38">
        <f t="shared" si="0"/>
        <v>94.64375000000001</v>
      </c>
      <c r="E43" s="40"/>
      <c r="F43" s="40"/>
      <c r="G43" s="38"/>
      <c r="H43" s="40"/>
      <c r="I43" s="40"/>
      <c r="J43" s="41"/>
      <c r="K43" s="40">
        <f t="shared" si="1"/>
        <v>32000</v>
      </c>
      <c r="L43" s="40">
        <f t="shared" si="2"/>
        <v>30286</v>
      </c>
      <c r="M43" s="38">
        <f t="shared" si="3"/>
        <v>94.64375000000001</v>
      </c>
    </row>
    <row r="44" spans="1:13" ht="15">
      <c r="A44" s="35" t="s">
        <v>47</v>
      </c>
      <c r="B44" s="42">
        <v>1810</v>
      </c>
      <c r="C44" s="40">
        <v>1032</v>
      </c>
      <c r="D44" s="38">
        <f t="shared" si="0"/>
        <v>57.01657458563536</v>
      </c>
      <c r="E44" s="40">
        <v>90</v>
      </c>
      <c r="F44" s="40">
        <v>0</v>
      </c>
      <c r="G44" s="38">
        <f>(F44/E44*100)</f>
        <v>0</v>
      </c>
      <c r="H44" s="40"/>
      <c r="I44" s="40"/>
      <c r="J44" s="41"/>
      <c r="K44" s="40">
        <f t="shared" si="1"/>
        <v>1900</v>
      </c>
      <c r="L44" s="40">
        <f t="shared" si="2"/>
        <v>1032</v>
      </c>
      <c r="M44" s="38">
        <f t="shared" si="3"/>
        <v>54.315789473684205</v>
      </c>
    </row>
    <row r="45" spans="1:13" ht="15">
      <c r="A45" s="35" t="s">
        <v>48</v>
      </c>
      <c r="B45" s="42">
        <v>0</v>
      </c>
      <c r="C45" s="40">
        <v>51231</v>
      </c>
      <c r="D45" s="38">
        <v>0</v>
      </c>
      <c r="E45" s="40"/>
      <c r="F45" s="40"/>
      <c r="G45" s="38"/>
      <c r="H45" s="40"/>
      <c r="I45" s="40"/>
      <c r="J45" s="41"/>
      <c r="K45" s="40">
        <f t="shared" si="1"/>
        <v>0</v>
      </c>
      <c r="L45" s="40">
        <f t="shared" si="2"/>
        <v>51231</v>
      </c>
      <c r="M45" s="38">
        <v>0</v>
      </c>
    </row>
    <row r="46" spans="1:13" ht="15">
      <c r="A46" s="35" t="s">
        <v>49</v>
      </c>
      <c r="B46" s="42">
        <v>201950</v>
      </c>
      <c r="C46" s="40">
        <v>0</v>
      </c>
      <c r="D46" s="38">
        <f>(C46/B46*100)</f>
        <v>0</v>
      </c>
      <c r="E46" s="40">
        <v>127450</v>
      </c>
      <c r="F46" s="40">
        <v>52763</v>
      </c>
      <c r="G46" s="38">
        <f>(F46/E46*100)</f>
        <v>41.398979992153784</v>
      </c>
      <c r="H46" s="40">
        <v>4100</v>
      </c>
      <c r="I46" s="40">
        <v>0</v>
      </c>
      <c r="J46" s="38">
        <f>(I46/H46*100)</f>
        <v>0</v>
      </c>
      <c r="K46" s="40">
        <f t="shared" si="1"/>
        <v>333500</v>
      </c>
      <c r="L46" s="40">
        <f t="shared" si="2"/>
        <v>52763</v>
      </c>
      <c r="M46" s="38">
        <f>(L46/K46*100)</f>
        <v>15.820989505247377</v>
      </c>
    </row>
    <row r="47" spans="1:13" ht="15">
      <c r="A47" s="35" t="s">
        <v>50</v>
      </c>
      <c r="B47" s="42">
        <v>8800</v>
      </c>
      <c r="C47" s="40">
        <v>6959</v>
      </c>
      <c r="D47" s="38">
        <f>(C47/B47*100)</f>
        <v>79.07954545454545</v>
      </c>
      <c r="E47" s="40">
        <v>800</v>
      </c>
      <c r="F47" s="40">
        <v>416</v>
      </c>
      <c r="G47" s="38">
        <f>(F47/E47*100)</f>
        <v>52</v>
      </c>
      <c r="H47" s="40"/>
      <c r="I47" s="40"/>
      <c r="J47" s="41"/>
      <c r="K47" s="40">
        <f t="shared" si="1"/>
        <v>9600</v>
      </c>
      <c r="L47" s="40">
        <f t="shared" si="2"/>
        <v>7375</v>
      </c>
      <c r="M47" s="38">
        <f>(L47/K47*100)</f>
        <v>76.82291666666666</v>
      </c>
    </row>
    <row r="48" spans="1:13" ht="15">
      <c r="A48" s="35" t="s">
        <v>51</v>
      </c>
      <c r="B48" s="42">
        <v>0</v>
      </c>
      <c r="C48" s="40">
        <v>0</v>
      </c>
      <c r="D48" s="38">
        <v>0</v>
      </c>
      <c r="E48" s="40"/>
      <c r="F48" s="40"/>
      <c r="G48" s="38"/>
      <c r="H48" s="40"/>
      <c r="I48" s="40"/>
      <c r="J48" s="41"/>
      <c r="K48" s="40">
        <f t="shared" si="1"/>
        <v>0</v>
      </c>
      <c r="L48" s="40">
        <f t="shared" si="2"/>
        <v>0</v>
      </c>
      <c r="M48" s="38">
        <v>0</v>
      </c>
    </row>
    <row r="49" spans="1:13" ht="15">
      <c r="A49" s="35" t="s">
        <v>52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53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54</v>
      </c>
      <c r="B51" s="42">
        <v>44362</v>
      </c>
      <c r="C51" s="40">
        <v>9788</v>
      </c>
      <c r="D51" s="38">
        <f>(C51/B51*100)</f>
        <v>22.06392858752987</v>
      </c>
      <c r="E51" s="40">
        <v>1604</v>
      </c>
      <c r="F51" s="40">
        <v>0</v>
      </c>
      <c r="G51" s="38">
        <v>0</v>
      </c>
      <c r="H51" s="40"/>
      <c r="I51" s="40"/>
      <c r="J51" s="38"/>
      <c r="K51" s="40">
        <f t="shared" si="1"/>
        <v>45966</v>
      </c>
      <c r="L51" s="40">
        <f t="shared" si="2"/>
        <v>9788</v>
      </c>
      <c r="M51" s="38">
        <f aca="true" t="shared" si="5" ref="M51:M59">(L51/K51*100)</f>
        <v>21.29399991297916</v>
      </c>
    </row>
    <row r="52" spans="1:13" ht="15">
      <c r="A52" s="35" t="s">
        <v>55</v>
      </c>
      <c r="B52" s="42">
        <v>51000</v>
      </c>
      <c r="C52" s="40">
        <v>9131</v>
      </c>
      <c r="D52" s="38">
        <f>(C52/B52*100)</f>
        <v>17.90392156862745</v>
      </c>
      <c r="E52" s="40">
        <v>2600</v>
      </c>
      <c r="F52" s="40">
        <v>0</v>
      </c>
      <c r="G52" s="38">
        <f aca="true" t="shared" si="6" ref="G52:G59">(F52/E52*100)</f>
        <v>0</v>
      </c>
      <c r="H52" s="40"/>
      <c r="I52" s="40"/>
      <c r="J52" s="41"/>
      <c r="K52" s="40">
        <f t="shared" si="1"/>
        <v>53600</v>
      </c>
      <c r="L52" s="40">
        <f t="shared" si="2"/>
        <v>9131</v>
      </c>
      <c r="M52" s="38">
        <f t="shared" si="5"/>
        <v>17.035447761194032</v>
      </c>
    </row>
    <row r="53" spans="1:13" ht="15">
      <c r="A53" s="35" t="s">
        <v>56</v>
      </c>
      <c r="B53" s="42">
        <v>36000</v>
      </c>
      <c r="C53" s="40">
        <v>34396</v>
      </c>
      <c r="D53" s="38">
        <f>(C53/B53*100)</f>
        <v>95.54444444444444</v>
      </c>
      <c r="E53" s="40">
        <v>5600</v>
      </c>
      <c r="F53" s="40">
        <v>4997</v>
      </c>
      <c r="G53" s="38">
        <f t="shared" si="6"/>
        <v>89.23214285714286</v>
      </c>
      <c r="H53" s="40"/>
      <c r="I53" s="40"/>
      <c r="J53" s="41"/>
      <c r="K53" s="40">
        <f t="shared" si="1"/>
        <v>41600</v>
      </c>
      <c r="L53" s="40">
        <f t="shared" si="2"/>
        <v>39393</v>
      </c>
      <c r="M53" s="38">
        <f t="shared" si="5"/>
        <v>94.69471153846155</v>
      </c>
    </row>
    <row r="54" spans="1:13" ht="15">
      <c r="A54" s="35" t="s">
        <v>57</v>
      </c>
      <c r="B54" s="42">
        <v>26000</v>
      </c>
      <c r="C54" s="40">
        <v>24249</v>
      </c>
      <c r="D54" s="38">
        <f>(C54/B54*100)</f>
        <v>93.26538461538462</v>
      </c>
      <c r="E54" s="40">
        <v>9000</v>
      </c>
      <c r="F54" s="40">
        <v>6500</v>
      </c>
      <c r="G54" s="38">
        <f t="shared" si="6"/>
        <v>72.22222222222221</v>
      </c>
      <c r="H54" s="40"/>
      <c r="I54" s="40"/>
      <c r="J54" s="41"/>
      <c r="K54" s="40">
        <f t="shared" si="1"/>
        <v>35000</v>
      </c>
      <c r="L54" s="40">
        <f t="shared" si="2"/>
        <v>30749</v>
      </c>
      <c r="M54" s="38">
        <f t="shared" si="5"/>
        <v>87.85428571428572</v>
      </c>
    </row>
    <row r="55" spans="1:13" ht="15">
      <c r="A55" s="35" t="s">
        <v>58</v>
      </c>
      <c r="B55" s="42">
        <v>52000</v>
      </c>
      <c r="C55" s="40">
        <v>12379</v>
      </c>
      <c r="D55" s="38">
        <v>26</v>
      </c>
      <c r="E55" s="40">
        <v>13800</v>
      </c>
      <c r="F55" s="40">
        <v>6916</v>
      </c>
      <c r="G55" s="38">
        <f t="shared" si="6"/>
        <v>50.11594202898551</v>
      </c>
      <c r="H55" s="40"/>
      <c r="I55" s="40"/>
      <c r="J55" s="41"/>
      <c r="K55" s="40">
        <f t="shared" si="1"/>
        <v>65800</v>
      </c>
      <c r="L55" s="40">
        <f t="shared" si="2"/>
        <v>19295</v>
      </c>
      <c r="M55" s="38">
        <f t="shared" si="5"/>
        <v>29.323708206686934</v>
      </c>
    </row>
    <row r="56" spans="1:13" ht="15">
      <c r="A56" s="35" t="s">
        <v>59</v>
      </c>
      <c r="B56" s="42">
        <v>51570</v>
      </c>
      <c r="C56" s="40">
        <v>28622</v>
      </c>
      <c r="D56" s="38">
        <f>(C56/B56*100)</f>
        <v>55.501260422726396</v>
      </c>
      <c r="E56" s="40">
        <v>6000</v>
      </c>
      <c r="F56" s="40">
        <v>2170</v>
      </c>
      <c r="G56" s="38">
        <f t="shared" si="6"/>
        <v>36.16666666666667</v>
      </c>
      <c r="H56" s="40"/>
      <c r="I56" s="40"/>
      <c r="J56" s="41"/>
      <c r="K56" s="40">
        <f t="shared" si="1"/>
        <v>57570</v>
      </c>
      <c r="L56" s="40">
        <f t="shared" si="2"/>
        <v>30792</v>
      </c>
      <c r="M56" s="38">
        <f t="shared" si="5"/>
        <v>53.48619072433559</v>
      </c>
    </row>
    <row r="57" spans="1:13" ht="15">
      <c r="A57" s="35" t="s">
        <v>60</v>
      </c>
      <c r="B57" s="42">
        <v>34000</v>
      </c>
      <c r="C57" s="40">
        <v>25320</v>
      </c>
      <c r="D57" s="38">
        <f>(C57/B57*100)</f>
        <v>74.47058823529412</v>
      </c>
      <c r="E57" s="40">
        <v>5000</v>
      </c>
      <c r="F57" s="40">
        <v>1560</v>
      </c>
      <c r="G57" s="38">
        <f t="shared" si="6"/>
        <v>31.2</v>
      </c>
      <c r="H57" s="40"/>
      <c r="I57" s="40"/>
      <c r="J57" s="41"/>
      <c r="K57" s="40">
        <f t="shared" si="1"/>
        <v>39000</v>
      </c>
      <c r="L57" s="40">
        <f t="shared" si="2"/>
        <v>26880</v>
      </c>
      <c r="M57" s="38">
        <f t="shared" si="5"/>
        <v>68.92307692307692</v>
      </c>
    </row>
    <row r="58" spans="1:13" ht="15">
      <c r="A58" s="35" t="s">
        <v>61</v>
      </c>
      <c r="B58" s="42">
        <v>34000</v>
      </c>
      <c r="C58" s="40">
        <v>16709</v>
      </c>
      <c r="D58" s="38">
        <f>(C58/B58*100)</f>
        <v>49.14411764705882</v>
      </c>
      <c r="E58" s="40">
        <v>9400</v>
      </c>
      <c r="F58" s="40">
        <v>1537</v>
      </c>
      <c r="G58" s="38">
        <f t="shared" si="6"/>
        <v>16.351063829787236</v>
      </c>
      <c r="H58" s="40"/>
      <c r="I58" s="40"/>
      <c r="J58" s="41"/>
      <c r="K58" s="40">
        <f t="shared" si="1"/>
        <v>43400</v>
      </c>
      <c r="L58" s="40">
        <f t="shared" si="2"/>
        <v>18246</v>
      </c>
      <c r="M58" s="38">
        <f t="shared" si="5"/>
        <v>42.04147465437788</v>
      </c>
    </row>
    <row r="59" spans="1:13" ht="15.75">
      <c r="A59" s="43" t="s">
        <v>62</v>
      </c>
      <c r="B59" s="44">
        <f>SUM(B14:B58)</f>
        <v>1610193</v>
      </c>
      <c r="C59" s="44">
        <f>SUM(C14:C58)</f>
        <v>1762874</v>
      </c>
      <c r="D59" s="45">
        <f>(C59/B59*100)</f>
        <v>109.48215524474396</v>
      </c>
      <c r="E59" s="44">
        <f>SUM(E14:E58)</f>
        <v>810120</v>
      </c>
      <c r="F59" s="44">
        <f>SUM(F14:F58)</f>
        <v>508025</v>
      </c>
      <c r="G59" s="45">
        <f t="shared" si="6"/>
        <v>62.709845454994316</v>
      </c>
      <c r="H59" s="44">
        <f>SUM(H14:H58)</f>
        <v>305772</v>
      </c>
      <c r="I59" s="44">
        <f>SUM(I14:I58)</f>
        <v>189129</v>
      </c>
      <c r="J59" s="45">
        <f>(I59/H59*100)</f>
        <v>61.85294925630862</v>
      </c>
      <c r="K59" s="44">
        <f t="shared" si="1"/>
        <v>2726085</v>
      </c>
      <c r="L59" s="44">
        <f t="shared" si="2"/>
        <v>2460028</v>
      </c>
      <c r="M59" s="45">
        <f t="shared" si="5"/>
        <v>90.24032632878286</v>
      </c>
    </row>
    <row r="60" spans="1:12" ht="15">
      <c r="A60" s="1"/>
      <c r="B60" s="39"/>
      <c r="C60" s="39"/>
      <c r="D60" s="39"/>
      <c r="E60" s="25"/>
      <c r="F60" s="1"/>
      <c r="G60" s="1"/>
      <c r="H60" s="1"/>
      <c r="I60" s="1"/>
      <c r="J60" s="1"/>
      <c r="K60" s="1"/>
      <c r="L60" s="40"/>
    </row>
    <row r="61" spans="1:12" ht="15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</sheetData>
  <printOptions/>
  <pageMargins left="0.5" right="0.63" top="0.5" bottom="0.63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62"/>
  <sheetViews>
    <sheetView tabSelected="1" defaultGridColor="0" zoomScale="87" zoomScaleNormal="87" colorId="22" workbookViewId="0" topLeftCell="B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6" max="6" width="11.796875" style="0" customWidth="1"/>
    <col min="9" max="9" width="10.796875" style="0" customWidth="1"/>
    <col min="12" max="12" width="10.796875" style="0" customWidth="1"/>
  </cols>
  <sheetData>
    <row r="1" ht="15">
      <c r="A1" t="s">
        <v>16</v>
      </c>
    </row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63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294700</v>
      </c>
      <c r="C14" s="37">
        <v>87541</v>
      </c>
      <c r="D14" s="38">
        <f aca="true" t="shared" si="0" ref="D14:D39">(C14/B14*100)</f>
        <v>29.705123854767564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294700</v>
      </c>
      <c r="L14" s="40">
        <f aca="true" t="shared" si="2" ref="L14:L59">(C14+F14+I14)</f>
        <v>87541</v>
      </c>
      <c r="M14" s="38">
        <f aca="true" t="shared" si="3" ref="M14:M39">(L14/K14*100)</f>
        <v>29.705123854767564</v>
      </c>
    </row>
    <row r="15" spans="1:13" ht="15">
      <c r="A15" s="35" t="s">
        <v>18</v>
      </c>
      <c r="B15" s="42">
        <v>56100</v>
      </c>
      <c r="C15" s="37">
        <v>38164</v>
      </c>
      <c r="D15" s="38">
        <f t="shared" si="0"/>
        <v>68.02852049910874</v>
      </c>
      <c r="E15" s="40"/>
      <c r="F15" s="39"/>
      <c r="G15" s="38"/>
      <c r="H15" s="40"/>
      <c r="I15" s="39"/>
      <c r="J15" s="41"/>
      <c r="K15" s="40">
        <f t="shared" si="1"/>
        <v>56100</v>
      </c>
      <c r="L15" s="40">
        <f t="shared" si="2"/>
        <v>38164</v>
      </c>
      <c r="M15" s="38">
        <f t="shared" si="3"/>
        <v>68.02852049910874</v>
      </c>
    </row>
    <row r="16" spans="1:13" ht="15">
      <c r="A16" s="35" t="s">
        <v>19</v>
      </c>
      <c r="B16" s="42">
        <v>107750</v>
      </c>
      <c r="C16" s="37">
        <v>12001</v>
      </c>
      <c r="D16" s="38">
        <f t="shared" si="0"/>
        <v>11.137819025522042</v>
      </c>
      <c r="E16" s="40"/>
      <c r="F16" s="40"/>
      <c r="G16" s="38"/>
      <c r="H16" s="40"/>
      <c r="I16" s="39"/>
      <c r="J16" s="41"/>
      <c r="K16" s="40">
        <f t="shared" si="1"/>
        <v>107750</v>
      </c>
      <c r="L16" s="40">
        <f t="shared" si="2"/>
        <v>12001</v>
      </c>
      <c r="M16" s="38">
        <f t="shared" si="3"/>
        <v>11.137819025522042</v>
      </c>
    </row>
    <row r="17" spans="1:13" ht="15">
      <c r="A17" s="35" t="s">
        <v>20</v>
      </c>
      <c r="B17" s="42">
        <v>5000</v>
      </c>
      <c r="C17" s="37">
        <v>725</v>
      </c>
      <c r="D17" s="38">
        <f t="shared" si="0"/>
        <v>14.499999999999998</v>
      </c>
      <c r="E17" s="40"/>
      <c r="F17" s="40"/>
      <c r="G17" s="38"/>
      <c r="H17" s="40"/>
      <c r="I17" s="40"/>
      <c r="J17" s="41"/>
      <c r="K17" s="40">
        <f t="shared" si="1"/>
        <v>5000</v>
      </c>
      <c r="L17" s="40">
        <f t="shared" si="2"/>
        <v>725</v>
      </c>
      <c r="M17" s="38">
        <f t="shared" si="3"/>
        <v>14.499999999999998</v>
      </c>
    </row>
    <row r="18" spans="1:13" ht="15">
      <c r="A18" s="35" t="s">
        <v>64</v>
      </c>
      <c r="B18" s="42">
        <v>3000</v>
      </c>
      <c r="C18" s="37">
        <v>2367</v>
      </c>
      <c r="D18" s="38">
        <f t="shared" si="0"/>
        <v>78.9</v>
      </c>
      <c r="E18" s="40"/>
      <c r="F18" s="40"/>
      <c r="G18" s="38"/>
      <c r="H18" s="40"/>
      <c r="I18" s="40"/>
      <c r="J18" s="41"/>
      <c r="K18" s="40">
        <f t="shared" si="1"/>
        <v>3000</v>
      </c>
      <c r="L18" s="40">
        <f t="shared" si="2"/>
        <v>2367</v>
      </c>
      <c r="M18" s="38">
        <f t="shared" si="3"/>
        <v>78.9</v>
      </c>
    </row>
    <row r="19" spans="1:13" ht="15">
      <c r="A19" s="35" t="s">
        <v>21</v>
      </c>
      <c r="B19" s="42">
        <v>40000</v>
      </c>
      <c r="C19" s="37">
        <v>12307</v>
      </c>
      <c r="D19" s="38">
        <f t="shared" si="0"/>
        <v>30.7675</v>
      </c>
      <c r="E19" s="40"/>
      <c r="F19" s="40"/>
      <c r="G19" s="38"/>
      <c r="H19" s="40"/>
      <c r="I19" s="40"/>
      <c r="J19" s="38"/>
      <c r="K19" s="40">
        <f t="shared" si="1"/>
        <v>40000</v>
      </c>
      <c r="L19" s="40">
        <f t="shared" si="2"/>
        <v>12307</v>
      </c>
      <c r="M19" s="38">
        <f t="shared" si="3"/>
        <v>30.7675</v>
      </c>
    </row>
    <row r="20" spans="1:13" ht="15">
      <c r="A20" s="35" t="s">
        <v>22</v>
      </c>
      <c r="B20" s="42">
        <v>10000</v>
      </c>
      <c r="C20" s="37">
        <v>142</v>
      </c>
      <c r="D20" s="38">
        <f t="shared" si="0"/>
        <v>1.4200000000000002</v>
      </c>
      <c r="E20" s="40"/>
      <c r="F20" s="40"/>
      <c r="G20" s="38"/>
      <c r="H20" s="40"/>
      <c r="I20" s="40"/>
      <c r="J20" s="41"/>
      <c r="K20" s="40">
        <f t="shared" si="1"/>
        <v>10000</v>
      </c>
      <c r="L20" s="40">
        <f t="shared" si="2"/>
        <v>142</v>
      </c>
      <c r="M20" s="38">
        <f t="shared" si="3"/>
        <v>1.4200000000000002</v>
      </c>
    </row>
    <row r="21" spans="1:13" ht="15">
      <c r="A21" s="35" t="s">
        <v>23</v>
      </c>
      <c r="B21" s="42">
        <v>80000</v>
      </c>
      <c r="C21" s="37">
        <v>35648</v>
      </c>
      <c r="D21" s="38">
        <f t="shared" si="0"/>
        <v>44.56</v>
      </c>
      <c r="E21" s="40"/>
      <c r="F21" s="40"/>
      <c r="G21" s="38"/>
      <c r="H21" s="40"/>
      <c r="I21" s="40"/>
      <c r="J21" s="41"/>
      <c r="K21" s="40">
        <f t="shared" si="1"/>
        <v>80000</v>
      </c>
      <c r="L21" s="40">
        <f t="shared" si="2"/>
        <v>35648</v>
      </c>
      <c r="M21" s="38">
        <f t="shared" si="3"/>
        <v>44.56</v>
      </c>
    </row>
    <row r="22" spans="1:13" ht="15">
      <c r="A22" s="35" t="s">
        <v>24</v>
      </c>
      <c r="B22" s="42">
        <v>420000</v>
      </c>
      <c r="C22" s="37">
        <v>69854</v>
      </c>
      <c r="D22" s="38">
        <f t="shared" si="0"/>
        <v>16.63190476190476</v>
      </c>
      <c r="E22" s="40"/>
      <c r="F22" s="40"/>
      <c r="G22" s="38"/>
      <c r="H22" s="40"/>
      <c r="I22" s="40"/>
      <c r="J22" s="38"/>
      <c r="K22" s="40">
        <f t="shared" si="1"/>
        <v>420000</v>
      </c>
      <c r="L22" s="40">
        <f t="shared" si="2"/>
        <v>69854</v>
      </c>
      <c r="M22" s="38">
        <f t="shared" si="3"/>
        <v>16.63190476190476</v>
      </c>
    </row>
    <row r="23" spans="1:13" ht="15">
      <c r="A23" s="35" t="s">
        <v>25</v>
      </c>
      <c r="B23" s="42">
        <v>209200</v>
      </c>
      <c r="C23" s="37">
        <v>48625</v>
      </c>
      <c r="D23" s="38">
        <f t="shared" si="0"/>
        <v>23.243307839388144</v>
      </c>
      <c r="E23" s="40">
        <v>83000</v>
      </c>
      <c r="F23" s="40">
        <v>40079</v>
      </c>
      <c r="G23" s="38">
        <f>(F23/E23*100)</f>
        <v>48.28795180722892</v>
      </c>
      <c r="H23" s="40"/>
      <c r="I23" s="40"/>
      <c r="J23" s="38"/>
      <c r="K23" s="40">
        <f t="shared" si="1"/>
        <v>292200</v>
      </c>
      <c r="L23" s="40">
        <f t="shared" si="2"/>
        <v>88704</v>
      </c>
      <c r="M23" s="38">
        <f t="shared" si="3"/>
        <v>30.357289527720738</v>
      </c>
    </row>
    <row r="24" spans="1:13" ht="15">
      <c r="A24" s="35" t="s">
        <v>26</v>
      </c>
      <c r="B24" s="42">
        <v>1494050</v>
      </c>
      <c r="C24" s="37">
        <v>732645</v>
      </c>
      <c r="D24" s="38">
        <f t="shared" si="0"/>
        <v>49.03751547806298</v>
      </c>
      <c r="E24" s="40">
        <v>40950</v>
      </c>
      <c r="F24" s="40">
        <v>2895</v>
      </c>
      <c r="G24" s="38">
        <f>(F24/E24*100)</f>
        <v>7.069597069597069</v>
      </c>
      <c r="H24" s="40"/>
      <c r="I24" s="40"/>
      <c r="J24" s="38"/>
      <c r="K24" s="40">
        <f t="shared" si="1"/>
        <v>1535000</v>
      </c>
      <c r="L24" s="40">
        <f t="shared" si="2"/>
        <v>735540</v>
      </c>
      <c r="M24" s="38">
        <f t="shared" si="3"/>
        <v>47.91791530944625</v>
      </c>
    </row>
    <row r="25" spans="1:13" ht="15">
      <c r="A25" s="35" t="s">
        <v>27</v>
      </c>
      <c r="B25" s="42">
        <v>411400</v>
      </c>
      <c r="C25" s="37">
        <v>100922</v>
      </c>
      <c r="D25" s="38">
        <f t="shared" si="0"/>
        <v>24.53135634419057</v>
      </c>
      <c r="E25" s="40"/>
      <c r="F25" s="40"/>
      <c r="G25" s="38"/>
      <c r="H25" s="40"/>
      <c r="I25" s="40"/>
      <c r="J25" s="38"/>
      <c r="K25" s="40">
        <f t="shared" si="1"/>
        <v>411400</v>
      </c>
      <c r="L25" s="40">
        <f t="shared" si="2"/>
        <v>100922</v>
      </c>
      <c r="M25" s="38">
        <f t="shared" si="3"/>
        <v>24.53135634419057</v>
      </c>
    </row>
    <row r="26" spans="1:13" ht="15">
      <c r="A26" s="35" t="s">
        <v>28</v>
      </c>
      <c r="B26" s="42">
        <v>649900</v>
      </c>
      <c r="C26" s="37">
        <v>194143</v>
      </c>
      <c r="D26" s="38">
        <f t="shared" si="0"/>
        <v>29.87274965379289</v>
      </c>
      <c r="E26" s="40">
        <v>100</v>
      </c>
      <c r="F26" s="40">
        <v>45</v>
      </c>
      <c r="G26" s="38">
        <f>(F26/E26*100)</f>
        <v>45</v>
      </c>
      <c r="H26" s="40"/>
      <c r="I26" s="40"/>
      <c r="J26" s="38"/>
      <c r="K26" s="40">
        <f t="shared" si="1"/>
        <v>650000</v>
      </c>
      <c r="L26" s="40">
        <f t="shared" si="2"/>
        <v>194188</v>
      </c>
      <c r="M26" s="38">
        <f t="shared" si="3"/>
        <v>29.87507692307692</v>
      </c>
    </row>
    <row r="27" spans="1:13" ht="15">
      <c r="A27" s="35" t="s">
        <v>29</v>
      </c>
      <c r="B27" s="42">
        <v>2000</v>
      </c>
      <c r="C27" s="37">
        <v>895</v>
      </c>
      <c r="D27" s="38">
        <f t="shared" si="0"/>
        <v>44.75</v>
      </c>
      <c r="E27" s="40"/>
      <c r="F27" s="40"/>
      <c r="G27" s="38"/>
      <c r="H27" s="40"/>
      <c r="I27" s="40"/>
      <c r="J27" s="38"/>
      <c r="K27" s="40">
        <f t="shared" si="1"/>
        <v>2000</v>
      </c>
      <c r="L27" s="40">
        <f t="shared" si="2"/>
        <v>895</v>
      </c>
      <c r="M27" s="38">
        <f t="shared" si="3"/>
        <v>44.75</v>
      </c>
    </row>
    <row r="28" spans="1:13" ht="15">
      <c r="A28" s="35" t="s">
        <v>30</v>
      </c>
      <c r="B28" s="42">
        <v>27500</v>
      </c>
      <c r="C28" s="37">
        <v>9939</v>
      </c>
      <c r="D28" s="38">
        <f t="shared" si="0"/>
        <v>36.14181818181818</v>
      </c>
      <c r="E28" s="40">
        <v>22500</v>
      </c>
      <c r="F28" s="40">
        <v>18354</v>
      </c>
      <c r="G28" s="38">
        <f aca="true" t="shared" si="4" ref="G28:G36">(F28/E28*100)</f>
        <v>81.57333333333334</v>
      </c>
      <c r="H28" s="40"/>
      <c r="I28" s="40"/>
      <c r="J28" s="38"/>
      <c r="K28" s="40">
        <f t="shared" si="1"/>
        <v>50000</v>
      </c>
      <c r="L28" s="40">
        <f t="shared" si="2"/>
        <v>28293</v>
      </c>
      <c r="M28" s="38">
        <f t="shared" si="3"/>
        <v>56.586000000000006</v>
      </c>
    </row>
    <row r="29" spans="1:13" ht="15">
      <c r="A29" s="35" t="s">
        <v>31</v>
      </c>
      <c r="B29" s="42">
        <v>759800</v>
      </c>
      <c r="C29" s="37">
        <v>327990</v>
      </c>
      <c r="D29" s="38">
        <f t="shared" si="0"/>
        <v>43.16793893129771</v>
      </c>
      <c r="E29" s="40">
        <v>35000</v>
      </c>
      <c r="F29" s="40">
        <v>6713</v>
      </c>
      <c r="G29" s="38">
        <f t="shared" si="4"/>
        <v>19.18</v>
      </c>
      <c r="H29" s="40"/>
      <c r="I29" s="40"/>
      <c r="J29" s="38"/>
      <c r="K29" s="40">
        <f t="shared" si="1"/>
        <v>794800</v>
      </c>
      <c r="L29" s="40">
        <f t="shared" si="2"/>
        <v>334703</v>
      </c>
      <c r="M29" s="38">
        <f t="shared" si="3"/>
        <v>42.111600402617015</v>
      </c>
    </row>
    <row r="30" spans="1:13" ht="15">
      <c r="A30" s="35" t="s">
        <v>32</v>
      </c>
      <c r="B30" s="42">
        <v>148500</v>
      </c>
      <c r="C30" s="37">
        <v>45615</v>
      </c>
      <c r="D30" s="38">
        <f t="shared" si="0"/>
        <v>30.717171717171716</v>
      </c>
      <c r="E30" s="40">
        <v>2315000</v>
      </c>
      <c r="F30" s="40">
        <v>836069</v>
      </c>
      <c r="G30" s="38">
        <f t="shared" si="4"/>
        <v>36.11529157667386</v>
      </c>
      <c r="H30" s="40"/>
      <c r="I30" s="40"/>
      <c r="J30" s="41"/>
      <c r="K30" s="40">
        <f t="shared" si="1"/>
        <v>2463500</v>
      </c>
      <c r="L30" s="40">
        <f t="shared" si="2"/>
        <v>881684</v>
      </c>
      <c r="M30" s="38">
        <f t="shared" si="3"/>
        <v>35.789892429470264</v>
      </c>
    </row>
    <row r="31" spans="1:13" ht="15">
      <c r="A31" s="35" t="s">
        <v>33</v>
      </c>
      <c r="B31" s="42">
        <v>39640</v>
      </c>
      <c r="C31" s="37">
        <v>3657</v>
      </c>
      <c r="D31" s="38">
        <f t="shared" si="0"/>
        <v>9.225529767911201</v>
      </c>
      <c r="E31" s="40">
        <v>160</v>
      </c>
      <c r="F31" s="40">
        <v>0</v>
      </c>
      <c r="G31" s="38">
        <f t="shared" si="4"/>
        <v>0</v>
      </c>
      <c r="H31" s="40"/>
      <c r="I31" s="40"/>
      <c r="J31" s="41"/>
      <c r="K31" s="40">
        <f t="shared" si="1"/>
        <v>39800</v>
      </c>
      <c r="L31" s="40">
        <f t="shared" si="2"/>
        <v>3657</v>
      </c>
      <c r="M31" s="38">
        <f t="shared" si="3"/>
        <v>9.188442211055277</v>
      </c>
    </row>
    <row r="32" spans="1:13" ht="15">
      <c r="A32" s="35" t="s">
        <v>34</v>
      </c>
      <c r="B32" s="42">
        <v>68400</v>
      </c>
      <c r="C32" s="37">
        <v>44586</v>
      </c>
      <c r="D32" s="38">
        <f t="shared" si="0"/>
        <v>65.1842105263158</v>
      </c>
      <c r="E32" s="40">
        <v>231600</v>
      </c>
      <c r="F32" s="40">
        <v>28842</v>
      </c>
      <c r="G32" s="38">
        <f t="shared" si="4"/>
        <v>12.453367875647668</v>
      </c>
      <c r="H32" s="40"/>
      <c r="I32" s="40"/>
      <c r="J32" s="41"/>
      <c r="K32" s="40">
        <f t="shared" si="1"/>
        <v>300000</v>
      </c>
      <c r="L32" s="40">
        <f t="shared" si="2"/>
        <v>73428</v>
      </c>
      <c r="M32" s="38">
        <f t="shared" si="3"/>
        <v>24.476</v>
      </c>
    </row>
    <row r="33" spans="1:13" ht="15">
      <c r="A33" s="35" t="s">
        <v>35</v>
      </c>
      <c r="B33" s="42">
        <v>33000</v>
      </c>
      <c r="C33" s="37">
        <v>5992</v>
      </c>
      <c r="D33" s="38">
        <f t="shared" si="0"/>
        <v>18.15757575757576</v>
      </c>
      <c r="E33" s="40">
        <v>192500</v>
      </c>
      <c r="F33" s="40">
        <v>84515</v>
      </c>
      <c r="G33" s="38">
        <f t="shared" si="4"/>
        <v>43.90389610389611</v>
      </c>
      <c r="H33" s="40">
        <v>125500</v>
      </c>
      <c r="I33" s="40">
        <v>27307</v>
      </c>
      <c r="J33" s="38">
        <f>(I33/H33*100)</f>
        <v>21.758565737051793</v>
      </c>
      <c r="K33" s="40">
        <f t="shared" si="1"/>
        <v>351000</v>
      </c>
      <c r="L33" s="40">
        <f t="shared" si="2"/>
        <v>117814</v>
      </c>
      <c r="M33" s="38">
        <f t="shared" si="3"/>
        <v>33.56524216524217</v>
      </c>
    </row>
    <row r="34" spans="1:13" ht="15">
      <c r="A34" s="35" t="s">
        <v>36</v>
      </c>
      <c r="B34" s="42">
        <v>70000</v>
      </c>
      <c r="C34" s="37">
        <v>18553</v>
      </c>
      <c r="D34" s="38">
        <f t="shared" si="0"/>
        <v>26.504285714285714</v>
      </c>
      <c r="E34" s="40">
        <v>120000</v>
      </c>
      <c r="F34" s="40">
        <v>50645</v>
      </c>
      <c r="G34" s="38">
        <f t="shared" si="4"/>
        <v>42.204166666666666</v>
      </c>
      <c r="H34" s="40">
        <v>2450000</v>
      </c>
      <c r="I34" s="40">
        <v>769019</v>
      </c>
      <c r="J34" s="38">
        <f>(I34/H34*100)</f>
        <v>31.388530612244896</v>
      </c>
      <c r="K34" s="40">
        <f t="shared" si="1"/>
        <v>2640000</v>
      </c>
      <c r="L34" s="40">
        <f t="shared" si="2"/>
        <v>838217</v>
      </c>
      <c r="M34" s="38">
        <f t="shared" si="3"/>
        <v>31.750643939393942</v>
      </c>
    </row>
    <row r="35" spans="1:13" ht="15">
      <c r="A35" s="35" t="s">
        <v>65</v>
      </c>
      <c r="B35" s="42">
        <v>25000</v>
      </c>
      <c r="C35" s="37">
        <v>189</v>
      </c>
      <c r="D35" s="38">
        <f t="shared" si="0"/>
        <v>0.756</v>
      </c>
      <c r="E35" s="40">
        <v>15000</v>
      </c>
      <c r="F35" s="40">
        <v>7660</v>
      </c>
      <c r="G35" s="38">
        <f t="shared" si="4"/>
        <v>51.06666666666667</v>
      </c>
      <c r="H35" s="40"/>
      <c r="I35" s="40"/>
      <c r="J35" s="38"/>
      <c r="K35" s="40">
        <f t="shared" si="1"/>
        <v>40000</v>
      </c>
      <c r="L35" s="40">
        <f t="shared" si="2"/>
        <v>7849</v>
      </c>
      <c r="M35" s="38">
        <f t="shared" si="3"/>
        <v>19.622500000000002</v>
      </c>
    </row>
    <row r="36" spans="1:13" ht="15">
      <c r="A36" s="35" t="s">
        <v>38</v>
      </c>
      <c r="B36" s="42">
        <v>97000</v>
      </c>
      <c r="C36" s="40">
        <v>2709832</v>
      </c>
      <c r="D36" s="38">
        <f t="shared" si="0"/>
        <v>2793.641237113402</v>
      </c>
      <c r="E36" s="40">
        <v>135000</v>
      </c>
      <c r="F36" s="40">
        <v>28020</v>
      </c>
      <c r="G36" s="38">
        <f t="shared" si="4"/>
        <v>20.755555555555556</v>
      </c>
      <c r="H36" s="40">
        <v>340000</v>
      </c>
      <c r="I36" s="40">
        <v>98341</v>
      </c>
      <c r="J36" s="38">
        <f>(I36/H36*100)</f>
        <v>28.923823529411763</v>
      </c>
      <c r="K36" s="40">
        <f t="shared" si="1"/>
        <v>572000</v>
      </c>
      <c r="L36" s="40">
        <f t="shared" si="2"/>
        <v>2836193</v>
      </c>
      <c r="M36" s="38">
        <f t="shared" si="3"/>
        <v>495.83793706293704</v>
      </c>
    </row>
    <row r="37" spans="1:13" ht="15">
      <c r="A37" s="35" t="s">
        <v>39</v>
      </c>
      <c r="B37" s="42">
        <v>12500</v>
      </c>
      <c r="C37" s="40">
        <v>1925</v>
      </c>
      <c r="D37" s="38">
        <f t="shared" si="0"/>
        <v>15.4</v>
      </c>
      <c r="E37" s="40"/>
      <c r="F37" s="40"/>
      <c r="G37" s="38"/>
      <c r="H37" s="40"/>
      <c r="I37" s="40"/>
      <c r="J37" s="41"/>
      <c r="K37" s="40">
        <f t="shared" si="1"/>
        <v>12500</v>
      </c>
      <c r="L37" s="40">
        <f t="shared" si="2"/>
        <v>1925</v>
      </c>
      <c r="M37" s="38">
        <f t="shared" si="3"/>
        <v>15.4</v>
      </c>
    </row>
    <row r="38" spans="1:13" ht="15">
      <c r="A38" s="35" t="s">
        <v>40</v>
      </c>
      <c r="B38" s="42">
        <v>10000</v>
      </c>
      <c r="C38" s="40">
        <v>9462</v>
      </c>
      <c r="D38" s="38">
        <f t="shared" si="0"/>
        <v>94.62</v>
      </c>
      <c r="E38" s="40"/>
      <c r="F38" s="40"/>
      <c r="G38" s="38"/>
      <c r="H38" s="40"/>
      <c r="I38" s="40"/>
      <c r="J38" s="41"/>
      <c r="K38" s="40">
        <f t="shared" si="1"/>
        <v>10000</v>
      </c>
      <c r="L38" s="40">
        <f t="shared" si="2"/>
        <v>9462</v>
      </c>
      <c r="M38" s="38">
        <f t="shared" si="3"/>
        <v>94.62</v>
      </c>
    </row>
    <row r="39" spans="1:13" ht="15">
      <c r="A39" s="35" t="s">
        <v>66</v>
      </c>
      <c r="B39" s="42">
        <v>4100</v>
      </c>
      <c r="C39" s="40">
        <v>154</v>
      </c>
      <c r="D39" s="38">
        <f t="shared" si="0"/>
        <v>3.7560975609756095</v>
      </c>
      <c r="E39" s="40"/>
      <c r="F39" s="40"/>
      <c r="G39" s="38"/>
      <c r="H39" s="40"/>
      <c r="I39" s="40"/>
      <c r="J39" s="41"/>
      <c r="K39" s="40">
        <f t="shared" si="1"/>
        <v>4100</v>
      </c>
      <c r="L39" s="40">
        <f t="shared" si="2"/>
        <v>154</v>
      </c>
      <c r="M39" s="38">
        <f t="shared" si="3"/>
        <v>3.7560975609756095</v>
      </c>
    </row>
    <row r="40" spans="1:13" ht="15">
      <c r="A40" s="35" t="s">
        <v>67</v>
      </c>
      <c r="B40" s="42">
        <v>0</v>
      </c>
      <c r="C40" s="40">
        <v>246</v>
      </c>
      <c r="D40" s="38">
        <v>0</v>
      </c>
      <c r="E40" s="40"/>
      <c r="F40" s="40"/>
      <c r="G40" s="38"/>
      <c r="H40" s="40"/>
      <c r="I40" s="40"/>
      <c r="J40" s="41"/>
      <c r="K40" s="40">
        <f t="shared" si="1"/>
        <v>0</v>
      </c>
      <c r="L40" s="40">
        <f t="shared" si="2"/>
        <v>246</v>
      </c>
      <c r="M40" s="38">
        <v>0</v>
      </c>
    </row>
    <row r="41" spans="1:13" ht="15">
      <c r="A41" s="35" t="s">
        <v>42</v>
      </c>
      <c r="B41" s="42">
        <v>7500</v>
      </c>
      <c r="C41" s="40">
        <v>1178</v>
      </c>
      <c r="D41" s="38">
        <f>(C41/B41*100)</f>
        <v>15.706666666666665</v>
      </c>
      <c r="E41" s="40"/>
      <c r="F41" s="40"/>
      <c r="G41" s="38"/>
      <c r="H41" s="40"/>
      <c r="I41" s="40"/>
      <c r="J41" s="41"/>
      <c r="K41" s="40">
        <f t="shared" si="1"/>
        <v>7500</v>
      </c>
      <c r="L41" s="40">
        <f t="shared" si="2"/>
        <v>1178</v>
      </c>
      <c r="M41" s="38">
        <f>(L41/K41*100)</f>
        <v>15.706666666666665</v>
      </c>
    </row>
    <row r="42" spans="1:13" ht="15">
      <c r="A42" s="35" t="s">
        <v>43</v>
      </c>
      <c r="B42" s="42">
        <v>5000</v>
      </c>
      <c r="C42" s="40">
        <v>6034</v>
      </c>
      <c r="D42" s="38">
        <f>(C42/B42*100)</f>
        <v>120.68</v>
      </c>
      <c r="E42" s="40"/>
      <c r="F42" s="40"/>
      <c r="G42" s="38"/>
      <c r="H42" s="40"/>
      <c r="I42" s="40"/>
      <c r="J42" s="41"/>
      <c r="K42" s="40">
        <f t="shared" si="1"/>
        <v>5000</v>
      </c>
      <c r="L42" s="40">
        <f t="shared" si="2"/>
        <v>6034</v>
      </c>
      <c r="M42" s="38">
        <f>(L42/K42*100)</f>
        <v>120.68</v>
      </c>
    </row>
    <row r="43" spans="1:13" ht="15">
      <c r="A43" s="35" t="s">
        <v>44</v>
      </c>
      <c r="B43" s="42">
        <v>99000</v>
      </c>
      <c r="C43" s="40">
        <v>9885</v>
      </c>
      <c r="D43" s="38">
        <f>(C43/B43*100)</f>
        <v>9.984848484848484</v>
      </c>
      <c r="E43" s="40"/>
      <c r="F43" s="40"/>
      <c r="G43" s="38"/>
      <c r="H43" s="40"/>
      <c r="I43" s="40"/>
      <c r="J43" s="41"/>
      <c r="K43" s="40">
        <f t="shared" si="1"/>
        <v>99000</v>
      </c>
      <c r="L43" s="40">
        <f t="shared" si="2"/>
        <v>9885</v>
      </c>
      <c r="M43" s="38">
        <f>(L43/K43*100)</f>
        <v>9.984848484848484</v>
      </c>
    </row>
    <row r="44" spans="1:13" ht="15">
      <c r="A44" s="35" t="s">
        <v>45</v>
      </c>
      <c r="B44" s="42">
        <v>2000</v>
      </c>
      <c r="C44" s="40">
        <v>562</v>
      </c>
      <c r="D44" s="38">
        <f>(C44/B44*100)</f>
        <v>28.1</v>
      </c>
      <c r="E44" s="40"/>
      <c r="F44" s="40"/>
      <c r="G44" s="38"/>
      <c r="H44" s="40"/>
      <c r="I44" s="40"/>
      <c r="J44" s="41"/>
      <c r="K44" s="40">
        <f t="shared" si="1"/>
        <v>2000</v>
      </c>
      <c r="L44" s="40">
        <f t="shared" si="2"/>
        <v>562</v>
      </c>
      <c r="M44" s="38">
        <f>(L44/K44*100)</f>
        <v>28.1</v>
      </c>
    </row>
    <row r="45" spans="1:13" ht="15">
      <c r="A45" s="35" t="s">
        <v>46</v>
      </c>
      <c r="B45" s="42">
        <v>108000</v>
      </c>
      <c r="C45" s="40">
        <v>16031</v>
      </c>
      <c r="D45" s="38">
        <f>(C45/B45*100)</f>
        <v>14.84351851851852</v>
      </c>
      <c r="E45" s="40"/>
      <c r="F45" s="40"/>
      <c r="G45" s="38"/>
      <c r="H45" s="40"/>
      <c r="I45" s="40"/>
      <c r="J45" s="41"/>
      <c r="K45" s="40">
        <f t="shared" si="1"/>
        <v>108000</v>
      </c>
      <c r="L45" s="40">
        <f t="shared" si="2"/>
        <v>16031</v>
      </c>
      <c r="M45" s="38">
        <f>(L45/K45*100)</f>
        <v>14.84351851851852</v>
      </c>
    </row>
    <row r="46" spans="1:13" ht="15">
      <c r="A46" s="35" t="s">
        <v>48</v>
      </c>
      <c r="B46" s="42">
        <v>0</v>
      </c>
      <c r="C46" s="40">
        <v>0</v>
      </c>
      <c r="D46" s="38">
        <v>0</v>
      </c>
      <c r="E46" s="40"/>
      <c r="F46" s="40"/>
      <c r="G46" s="38"/>
      <c r="H46" s="40"/>
      <c r="I46" s="40"/>
      <c r="J46" s="41"/>
      <c r="K46" s="40">
        <f t="shared" si="1"/>
        <v>0</v>
      </c>
      <c r="L46" s="40">
        <f t="shared" si="2"/>
        <v>0</v>
      </c>
      <c r="M46" s="38">
        <v>0</v>
      </c>
    </row>
    <row r="47" spans="1:13" ht="15">
      <c r="A47" s="35" t="s">
        <v>49</v>
      </c>
      <c r="B47" s="42">
        <v>708317</v>
      </c>
      <c r="C47" s="40">
        <v>95470</v>
      </c>
      <c r="D47" s="38">
        <f>(C47/B47*100)</f>
        <v>13.47842844376176</v>
      </c>
      <c r="E47" s="40">
        <v>921500</v>
      </c>
      <c r="F47" s="40">
        <v>408512</v>
      </c>
      <c r="G47" s="38">
        <f>(F47/E47*100)</f>
        <v>44.33119913185025</v>
      </c>
      <c r="H47" s="40">
        <v>649256</v>
      </c>
      <c r="I47" s="40">
        <v>0</v>
      </c>
      <c r="J47" s="38">
        <f>(I47/H47*100)</f>
        <v>0</v>
      </c>
      <c r="K47" s="40">
        <f t="shared" si="1"/>
        <v>2279073</v>
      </c>
      <c r="L47" s="40">
        <f t="shared" si="2"/>
        <v>503982</v>
      </c>
      <c r="M47" s="38">
        <f>(L47/K47*100)</f>
        <v>22.113464553351296</v>
      </c>
    </row>
    <row r="48" spans="1:13" ht="15">
      <c r="A48" s="35" t="s">
        <v>50</v>
      </c>
      <c r="B48" s="42">
        <v>42457</v>
      </c>
      <c r="C48" s="40">
        <v>12935</v>
      </c>
      <c r="D48" s="38">
        <f>(C48/B48*100)</f>
        <v>30.466118661233722</v>
      </c>
      <c r="E48" s="40">
        <v>8100</v>
      </c>
      <c r="F48" s="40">
        <v>0</v>
      </c>
      <c r="G48" s="38">
        <f>(F48/E48*100)</f>
        <v>0</v>
      </c>
      <c r="H48" s="40"/>
      <c r="I48" s="40"/>
      <c r="J48" s="41"/>
      <c r="K48" s="40">
        <f t="shared" si="1"/>
        <v>50557</v>
      </c>
      <c r="L48" s="40">
        <f t="shared" si="2"/>
        <v>12935</v>
      </c>
      <c r="M48" s="38">
        <f>(L48/K48*100)</f>
        <v>25.584983286191825</v>
      </c>
    </row>
    <row r="49" spans="1:13" ht="15">
      <c r="A49" s="35" t="s">
        <v>51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52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53</v>
      </c>
      <c r="B51" s="42">
        <v>0</v>
      </c>
      <c r="C51" s="40">
        <v>0</v>
      </c>
      <c r="D51" s="38">
        <v>0</v>
      </c>
      <c r="E51" s="40"/>
      <c r="F51" s="40"/>
      <c r="G51" s="38"/>
      <c r="H51" s="40"/>
      <c r="I51" s="40"/>
      <c r="J51" s="41"/>
      <c r="K51" s="40">
        <f t="shared" si="1"/>
        <v>0</v>
      </c>
      <c r="L51" s="40">
        <f t="shared" si="2"/>
        <v>0</v>
      </c>
      <c r="M51" s="38">
        <v>0</v>
      </c>
    </row>
    <row r="52" spans="1:13" ht="15">
      <c r="A52" s="35" t="s">
        <v>54</v>
      </c>
      <c r="B52" s="42">
        <v>205220</v>
      </c>
      <c r="C52" s="40">
        <v>32639</v>
      </c>
      <c r="D52" s="38">
        <f aca="true" t="shared" si="5" ref="D52:D60">(C52/B52*100)</f>
        <v>15.904395283110809</v>
      </c>
      <c r="E52" s="40">
        <v>4780</v>
      </c>
      <c r="F52" s="40">
        <v>2386</v>
      </c>
      <c r="G52" s="38">
        <f aca="true" t="shared" si="6" ref="G52:G60">(F52/E52*100)</f>
        <v>49.9163179916318</v>
      </c>
      <c r="H52" s="40"/>
      <c r="I52" s="40"/>
      <c r="J52" s="38"/>
      <c r="K52" s="40">
        <f t="shared" si="1"/>
        <v>210000</v>
      </c>
      <c r="L52" s="40">
        <f t="shared" si="2"/>
        <v>35025</v>
      </c>
      <c r="M52" s="38">
        <f aca="true" t="shared" si="7" ref="M52:M60">(L52/K52*100)</f>
        <v>16.678571428571427</v>
      </c>
    </row>
    <row r="53" spans="1:13" ht="15">
      <c r="A53" s="35" t="s">
        <v>55</v>
      </c>
      <c r="B53" s="42">
        <v>185225</v>
      </c>
      <c r="C53" s="40">
        <v>72163</v>
      </c>
      <c r="D53" s="38">
        <f t="shared" si="5"/>
        <v>38.95964367660953</v>
      </c>
      <c r="E53" s="40">
        <v>39775</v>
      </c>
      <c r="F53" s="40">
        <v>4988</v>
      </c>
      <c r="G53" s="38">
        <f t="shared" si="6"/>
        <v>12.54054054054054</v>
      </c>
      <c r="H53" s="40"/>
      <c r="I53" s="40"/>
      <c r="J53" s="41"/>
      <c r="K53" s="40">
        <f t="shared" si="1"/>
        <v>225000</v>
      </c>
      <c r="L53" s="40">
        <f t="shared" si="2"/>
        <v>77151</v>
      </c>
      <c r="M53" s="38">
        <f t="shared" si="7"/>
        <v>34.28933333333333</v>
      </c>
    </row>
    <row r="54" spans="1:13" ht="15">
      <c r="A54" s="35" t="s">
        <v>56</v>
      </c>
      <c r="B54" s="42">
        <v>182800</v>
      </c>
      <c r="C54" s="40">
        <v>99117</v>
      </c>
      <c r="D54" s="38">
        <f t="shared" si="5"/>
        <v>54.22155361050328</v>
      </c>
      <c r="E54" s="40">
        <v>17200</v>
      </c>
      <c r="F54" s="40">
        <v>6630</v>
      </c>
      <c r="G54" s="38">
        <f t="shared" si="6"/>
        <v>38.54651162790697</v>
      </c>
      <c r="H54" s="40"/>
      <c r="I54" s="40"/>
      <c r="J54" s="41"/>
      <c r="K54" s="40">
        <f t="shared" si="1"/>
        <v>200000</v>
      </c>
      <c r="L54" s="40">
        <f t="shared" si="2"/>
        <v>105747</v>
      </c>
      <c r="M54" s="38">
        <f t="shared" si="7"/>
        <v>52.87349999999999</v>
      </c>
    </row>
    <row r="55" spans="1:13" ht="15">
      <c r="A55" s="35" t="s">
        <v>57</v>
      </c>
      <c r="B55" s="42">
        <v>175655</v>
      </c>
      <c r="C55" s="40">
        <v>61561</v>
      </c>
      <c r="D55" s="38">
        <f t="shared" si="5"/>
        <v>35.04654009279554</v>
      </c>
      <c r="E55" s="40">
        <v>24345</v>
      </c>
      <c r="F55" s="40">
        <v>9386</v>
      </c>
      <c r="G55" s="38">
        <f t="shared" si="6"/>
        <v>38.55411788868351</v>
      </c>
      <c r="H55" s="40"/>
      <c r="I55" s="40"/>
      <c r="J55" s="41"/>
      <c r="K55" s="40">
        <f t="shared" si="1"/>
        <v>200000</v>
      </c>
      <c r="L55" s="40">
        <f t="shared" si="2"/>
        <v>70947</v>
      </c>
      <c r="M55" s="38">
        <f t="shared" si="7"/>
        <v>35.4735</v>
      </c>
    </row>
    <row r="56" spans="1:13" ht="15">
      <c r="A56" s="35" t="s">
        <v>58</v>
      </c>
      <c r="B56" s="42">
        <v>221000</v>
      </c>
      <c r="C56" s="40">
        <v>111428</v>
      </c>
      <c r="D56" s="38">
        <f t="shared" si="5"/>
        <v>50.41990950226244</v>
      </c>
      <c r="E56" s="40">
        <v>49000</v>
      </c>
      <c r="F56" s="40">
        <v>16533</v>
      </c>
      <c r="G56" s="38">
        <f t="shared" si="6"/>
        <v>33.74081632653061</v>
      </c>
      <c r="H56" s="40"/>
      <c r="I56" s="40"/>
      <c r="J56" s="41"/>
      <c r="K56" s="40">
        <f t="shared" si="1"/>
        <v>270000</v>
      </c>
      <c r="L56" s="40">
        <f t="shared" si="2"/>
        <v>127961</v>
      </c>
      <c r="M56" s="38">
        <f t="shared" si="7"/>
        <v>47.39296296296296</v>
      </c>
    </row>
    <row r="57" spans="1:13" ht="15">
      <c r="A57" s="35" t="s">
        <v>59</v>
      </c>
      <c r="B57" s="42">
        <v>232848</v>
      </c>
      <c r="C57" s="40">
        <v>113160</v>
      </c>
      <c r="D57" s="38">
        <f t="shared" si="5"/>
        <v>48.598227169655736</v>
      </c>
      <c r="E57" s="40">
        <v>27152</v>
      </c>
      <c r="F57" s="40">
        <v>6478</v>
      </c>
      <c r="G57" s="38">
        <f t="shared" si="6"/>
        <v>23.85827931644078</v>
      </c>
      <c r="H57" s="40"/>
      <c r="I57" s="40"/>
      <c r="J57" s="41"/>
      <c r="K57" s="40">
        <f t="shared" si="1"/>
        <v>260000</v>
      </c>
      <c r="L57" s="40">
        <f t="shared" si="2"/>
        <v>119638</v>
      </c>
      <c r="M57" s="38">
        <f t="shared" si="7"/>
        <v>46.01461538461539</v>
      </c>
    </row>
    <row r="58" spans="1:13" ht="15">
      <c r="A58" s="35" t="s">
        <v>60</v>
      </c>
      <c r="B58" s="42">
        <v>206000</v>
      </c>
      <c r="C58" s="40">
        <v>101680</v>
      </c>
      <c r="D58" s="38">
        <f t="shared" si="5"/>
        <v>49.359223300970875</v>
      </c>
      <c r="E58" s="40">
        <v>34000</v>
      </c>
      <c r="F58" s="40">
        <v>23398</v>
      </c>
      <c r="G58" s="38">
        <f t="shared" si="6"/>
        <v>68.81764705882352</v>
      </c>
      <c r="H58" s="40"/>
      <c r="I58" s="40"/>
      <c r="J58" s="41"/>
      <c r="K58" s="40">
        <f t="shared" si="1"/>
        <v>240000</v>
      </c>
      <c r="L58" s="40">
        <f t="shared" si="2"/>
        <v>125078</v>
      </c>
      <c r="M58" s="38">
        <f t="shared" si="7"/>
        <v>52.11583333333333</v>
      </c>
    </row>
    <row r="59" spans="1:13" ht="15">
      <c r="A59" s="35" t="s">
        <v>61</v>
      </c>
      <c r="B59" s="42">
        <v>239720</v>
      </c>
      <c r="C59" s="40">
        <v>88080</v>
      </c>
      <c r="D59" s="38">
        <f t="shared" si="5"/>
        <v>36.74286667779076</v>
      </c>
      <c r="E59" s="40">
        <v>8550</v>
      </c>
      <c r="F59" s="40">
        <v>3056</v>
      </c>
      <c r="G59" s="38">
        <f t="shared" si="6"/>
        <v>35.74269005847953</v>
      </c>
      <c r="H59" s="40"/>
      <c r="I59" s="40"/>
      <c r="J59" s="41"/>
      <c r="K59" s="40">
        <f t="shared" si="1"/>
        <v>248270</v>
      </c>
      <c r="L59" s="40">
        <f t="shared" si="2"/>
        <v>91136</v>
      </c>
      <c r="M59" s="38">
        <f t="shared" si="7"/>
        <v>36.70842228219278</v>
      </c>
    </row>
    <row r="60" spans="1:13" ht="15.75">
      <c r="A60" s="43" t="s">
        <v>62</v>
      </c>
      <c r="B60" s="44">
        <f>SUM(B14:B59)</f>
        <v>7699282</v>
      </c>
      <c r="C60" s="44">
        <f>SUM(C14:C59)</f>
        <v>5336042</v>
      </c>
      <c r="D60" s="45">
        <f t="shared" si="5"/>
        <v>69.3057092856191</v>
      </c>
      <c r="E60" s="44">
        <f>SUM(E14:E59)</f>
        <v>4325212</v>
      </c>
      <c r="F60" s="44">
        <f>SUM(F14:F59)</f>
        <v>1585204</v>
      </c>
      <c r="G60" s="45">
        <f t="shared" si="6"/>
        <v>36.65031910574557</v>
      </c>
      <c r="H60" s="44">
        <f>SUM(H14:H59)</f>
        <v>3564756</v>
      </c>
      <c r="I60" s="44">
        <f>SUM(I14:I59)</f>
        <v>894667</v>
      </c>
      <c r="J60" s="45">
        <f>(I60/H60*100)</f>
        <v>25.097566285041665</v>
      </c>
      <c r="K60" s="44">
        <f>SUM(K14:K59)</f>
        <v>15589250</v>
      </c>
      <c r="L60" s="44">
        <f>SUM(L14:L59)</f>
        <v>7815913</v>
      </c>
      <c r="M60" s="45">
        <f t="shared" si="7"/>
        <v>50.13655563930273</v>
      </c>
    </row>
    <row r="61" spans="1:12" ht="15">
      <c r="A61" s="1"/>
      <c r="B61" s="39"/>
      <c r="C61" s="39"/>
      <c r="D61" s="39"/>
      <c r="E61" s="25"/>
      <c r="F61" s="1"/>
      <c r="G61" s="1"/>
      <c r="H61" s="1"/>
      <c r="I61" s="1"/>
      <c r="J61" s="1"/>
      <c r="K61" s="1"/>
      <c r="L61" s="40"/>
    </row>
    <row r="62" spans="1:12" ht="15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40"/>
    </row>
  </sheetData>
  <printOptions/>
  <pageMargins left="0.5" right="0.63" top="0.5" bottom="0.63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2001-08-06T06:32:16Z</dcterms:created>
  <dcterms:modified xsi:type="dcterms:W3CDTF">2001-08-06T06:32:16Z</dcterms:modified>
  <cp:category/>
  <cp:version/>
  <cp:contentType/>
  <cp:contentStatus/>
</cp:coreProperties>
</file>