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T1" sheetId="1" r:id="rId1"/>
    <sheet name="P2" sheetId="2" state="hidden" r:id="rId2"/>
    <sheet name="P3" sheetId="3" state="hidden" r:id="rId3"/>
    <sheet name="TMP_P1" sheetId="4" state="hidden" r:id="rId4"/>
    <sheet name="TMP_T1a" sheetId="5" state="hidden" r:id="rId5"/>
    <sheet name="TMP_P2" sheetId="6" state="hidden" r:id="rId6"/>
    <sheet name="TMP_P3" sheetId="7" state="hidden" r:id="rId7"/>
  </sheets>
  <definedNames/>
  <calcPr fullCalcOnLoad="1"/>
</workbook>
</file>

<file path=xl/sharedStrings.xml><?xml version="1.0" encoding="utf-8"?>
<sst xmlns="http://schemas.openxmlformats.org/spreadsheetml/2006/main" count="339" uniqueCount="157">
  <si>
    <t>(v tis. Sk)</t>
  </si>
  <si>
    <t>Ukazovateľ</t>
  </si>
  <si>
    <t>a</t>
  </si>
  <si>
    <t>b</t>
  </si>
  <si>
    <t>  Príjmy spolu</t>
  </si>
  <si>
    <t>A.</t>
  </si>
  <si>
    <t>        Daňové príjmy</t>
  </si>
  <si>
    <t>A.1</t>
  </si>
  <si>
    <t>                Dane z príjmov, ziskov a kapitálového majetku</t>
  </si>
  <si>
    <t>                 v tom:  daň z príjmov fyzickej osoby</t>
  </si>
  <si>
    <t>                             v tom:  zo závislej činnosti</t>
  </si>
  <si>
    <t>                                         z podnikania, z inej samostatnej zárobkovej činnosti</t>
  </si>
  <si>
    <t>                             daň z príjmov právnickej osoby</t>
  </si>
  <si>
    <t>                             daň z príjmov vyberaná zrážkou</t>
  </si>
  <si>
    <t>A.2</t>
  </si>
  <si>
    <t>                Domáce dane na tovary a služby</t>
  </si>
  <si>
    <t>                 v tom:  daň z pridanej hodnoty</t>
  </si>
  <si>
    <t>                             spotrebné dane</t>
  </si>
  <si>
    <t>                             dane z používania tovarov a z povolenia na výkon činnosti</t>
  </si>
  <si>
    <t>A.3</t>
  </si>
  <si>
    <t>                Dane z medzinárodného obchodu a transakcií</t>
  </si>
  <si>
    <t>                 v tom:  podiel na vybratých finančných prostriedkoch</t>
  </si>
  <si>
    <t>                             odvádzaných do rozpočtu EÚ</t>
  </si>
  <si>
    <t>B.</t>
  </si>
  <si>
    <t>        Nedaňové príjmy</t>
  </si>
  <si>
    <t>B.1</t>
  </si>
  <si>
    <t>                Príjmy z podnikania a z vlastníctva majetku</t>
  </si>
  <si>
    <t>B.2</t>
  </si>
  <si>
    <t>                Administratívne a iné poplatky a platby</t>
  </si>
  <si>
    <t>B.3</t>
  </si>
  <si>
    <t>                Kapitálové príjmy</t>
  </si>
  <si>
    <t>B.4</t>
  </si>
  <si>
    <t>                Úroky z domácich a zahraničných úverov, pôžičiek a vkladov</t>
  </si>
  <si>
    <t>B.5</t>
  </si>
  <si>
    <t>                Iné nedaňové príjmy</t>
  </si>
  <si>
    <t>C.</t>
  </si>
  <si>
    <t>        Granty a transfery</t>
  </si>
  <si>
    <t>                             Tuzemské granty a transfery</t>
  </si>
  <si>
    <t>                             Zahraničné transfery - prostriedky z rozpočtu EÚ</t>
  </si>
  <si>
    <t>  Výdavky spolu</t>
  </si>
  <si>
    <t>        Bežné výdavky</t>
  </si>
  <si>
    <t>                Mzdy, platy, služobné príjmy a ostatné osobné vyrovnania</t>
  </si>
  <si>
    <t>                Poistné a príspevok do poisťovní</t>
  </si>
  <si>
    <t>                Tovary a služby</t>
  </si>
  <si>
    <t>A.4</t>
  </si>
  <si>
    <t>                Bežné transfery</t>
  </si>
  <si>
    <t>A.4.1</t>
  </si>
  <si>
    <t>                   z toho:  na platené poistné za zákonom určené skupiny osôb</t>
  </si>
  <si>
    <t>A.4.2</t>
  </si>
  <si>
    <t>                                sociálne dávky</t>
  </si>
  <si>
    <t>A.4.3</t>
  </si>
  <si>
    <t>                                dotácie nefinančným subjektom</t>
  </si>
  <si>
    <t>A.4.4</t>
  </si>
  <si>
    <t>                                transfery obciam a VÚC</t>
  </si>
  <si>
    <t>A.4.5</t>
  </si>
  <si>
    <t>                                odvody do rozpočtu Európskej únie</t>
  </si>
  <si>
    <t>A.5</t>
  </si>
  <si>
    <t>                Splácanie úrokov a ostatné platby súvisiace s úvermi</t>
  </si>
  <si>
    <t>        Kapitálové výdavky</t>
  </si>
  <si>
    <t>                   z toho:  transfery obciam a VÚC</t>
  </si>
  <si>
    <t>  Schodok (-)</t>
  </si>
  <si>
    <t>Príloha č. 2</t>
  </si>
  <si>
    <t>Kapitola</t>
  </si>
  <si>
    <t>Záväzný ukazovateľ</t>
  </si>
  <si>
    <t>Prostriedky z rozpočtu EÚ</t>
  </si>
  <si>
    <t> Kancelária Národnej rady SR</t>
  </si>
  <si>
    <t> Kancelária prezidenta SR</t>
  </si>
  <si>
    <t> Úrad vlády SR</t>
  </si>
  <si>
    <t> Ústavný súd SR</t>
  </si>
  <si>
    <t> Najvyšší súd SR</t>
  </si>
  <si>
    <t> Generálna prokuratúra SR</t>
  </si>
  <si>
    <t> Najvyšší kontrolný úrad SR</t>
  </si>
  <si>
    <t> Slovenská informačná služba</t>
  </si>
  <si>
    <t> Ministerstvo zahraničných vecí SR</t>
  </si>
  <si>
    <t> Ministerstvo obrany SR</t>
  </si>
  <si>
    <t> Ministerstvo vnútra SR</t>
  </si>
  <si>
    <t> Ministerstvo spravodlivosti SR</t>
  </si>
  <si>
    <t> Ministerstvo financií SR</t>
  </si>
  <si>
    <t> Ministerstvo životného prostredia SR</t>
  </si>
  <si>
    <t> Ministerstvo školstva SR</t>
  </si>
  <si>
    <t> Ministerstvo zdravotníctva SR</t>
  </si>
  <si>
    <t> Ministerstvo práce, soc. vecí a rodiny SR</t>
  </si>
  <si>
    <t> Ministerstvo kultúry SR</t>
  </si>
  <si>
    <t> Ministerstvo hospodárstva SR</t>
  </si>
  <si>
    <t> Ministerstvo pôdohospodárstva SR</t>
  </si>
  <si>
    <t> Ministerstvo výstavby a reg. rozvoja SR</t>
  </si>
  <si>
    <t> Ministerstvo dopravy, pôšt a telek. SR</t>
  </si>
  <si>
    <t> Úrad geodézie, kartografie a katastra SR</t>
  </si>
  <si>
    <t> Štatistický úrad SR</t>
  </si>
  <si>
    <t> Úrad pre verejné obstarávanie</t>
  </si>
  <si>
    <t> Úrad jadrového dozoru SR</t>
  </si>
  <si>
    <t> Úrad priemyselného vlastníctva SR</t>
  </si>
  <si>
    <t> Úrad pre štátnu službu SR</t>
  </si>
  <si>
    <t> Protimonopolný úrad SR</t>
  </si>
  <si>
    <t> Národný bezpečnostný úrad</t>
  </si>
  <si>
    <t> Všeobecná pokladničná správa</t>
  </si>
  <si>
    <t> Slovenská akadémia vied</t>
  </si>
  <si>
    <t> Spolu</t>
  </si>
  <si>
    <t>Príloha č. 3</t>
  </si>
  <si>
    <t> z toho:</t>
  </si>
  <si>
    <t>Mzdy, platy, služobné príjmy a ostatné osobné vyrovnania</t>
  </si>
  <si>
    <t>Výdavky celkom</t>
  </si>
  <si>
    <t>Výdavky spolu bez prostriedkov EÚ</t>
  </si>
  <si>
    <t>Prostriedky na spolufinan- covanie</t>
  </si>
  <si>
    <t>Kapitálové výdavky                            (bez prostr. na spolufi- nancovanie)</t>
  </si>
  <si>
    <t>Bilancia príjmov a výdavkov štátneho rozpočtu na rok 2006</t>
  </si>
  <si>
    <t>                            odvádzaných do rozpočtu EÚ</t>
  </si>
  <si>
    <t>                            spotrebné dane</t>
  </si>
  <si>
    <t>                            dane z používania tovarov a z povolenia na výkon činnosti</t>
  </si>
  <si>
    <t>                            v tom:  zo závislej činnosti</t>
  </si>
  <si>
    <t>                                       z podnikania, z inej samostatnej zárobkovej činnosti</t>
  </si>
  <si>
    <t>                            daň z príjmov právnickej osoby</t>
  </si>
  <si>
    <t>                            daň z príjmov vyberaná zrážkou</t>
  </si>
  <si>
    <t>                            Zahraničné transfery - prostriedky z rozpočtu EÚ</t>
  </si>
  <si>
    <t>                            Tuzemské granty a transfery</t>
  </si>
  <si>
    <t>Príjmy kapitol na rok 2006</t>
  </si>
  <si>
    <t>k zákonu č. .../2005 Z.z.</t>
  </si>
  <si>
    <t> Úrad pre normal., metrológiu a skúšob. SR</t>
  </si>
  <si>
    <t> Správa štátnych hmotných rezerv SR</t>
  </si>
  <si>
    <t xml:space="preserve">                                                                                                                                       Príloha č. 2</t>
  </si>
  <si>
    <t>Výdavky štátneho rozpočtu na rok 2006</t>
  </si>
  <si>
    <t>Výdavky</t>
  </si>
  <si>
    <t>Prostriedky</t>
  </si>
  <si>
    <t>Prostriedky na</t>
  </si>
  <si>
    <t>celkom</t>
  </si>
  <si>
    <t>z</t>
  </si>
  <si>
    <t>rozpočtu EÚ</t>
  </si>
  <si>
    <t>spolu bez prostriedkov EÚ</t>
  </si>
  <si>
    <t>na</t>
  </si>
  <si>
    <t>spolufinan-</t>
  </si>
  <si>
    <t>covanie</t>
  </si>
  <si>
    <t>Kapitálové výdavky</t>
  </si>
  <si>
    <t>(bez prostr.</t>
  </si>
  <si>
    <t>na spolufi-</t>
  </si>
  <si>
    <t>nancovanie)</t>
  </si>
  <si>
    <t xml:space="preserve">                                                                                                                                             Príloha č. 3</t>
  </si>
  <si>
    <t>Tabuľka č.1</t>
  </si>
  <si>
    <t>Bilancia príjmov a výdavkov štátneho rozpočtu na roky 2007 a 2008</t>
  </si>
  <si>
    <t>Tabuľka č. 1a</t>
  </si>
  <si>
    <t>            Daňové príjmy</t>
  </si>
  <si>
    <t>            Nedaňové príjmy</t>
  </si>
  <si>
    <t>                             Príjmy z podnikania a z vlastníctva majetku</t>
  </si>
  <si>
    <t>                             Administratívne a iné poplatky a platby</t>
  </si>
  <si>
    <t>                             Kapitálové príjmy</t>
  </si>
  <si>
    <t>                             Úroky z domácich a zahraničných úverov, pôžičiek a vkladov</t>
  </si>
  <si>
    <t>                             Iné nedaňové príjmy</t>
  </si>
  <si>
    <t>            Granty a transfery</t>
  </si>
  <si>
    <t>            Bežné výdavky</t>
  </si>
  <si>
    <t>                             Mzdy, platy, služobné príjmy a ostatné osobné vyrovnania</t>
  </si>
  <si>
    <t>                             Poistné a príspevok do poisťovní</t>
  </si>
  <si>
    <t>                             Tovary a služby</t>
  </si>
  <si>
    <t>                             Bežné transfery</t>
  </si>
  <si>
    <t>                   z toho: dotácie nefinančným subjektom</t>
  </si>
  <si>
    <t>                             Splácanie úrokov a ostatné platby súvisiace s úvermi</t>
  </si>
  <si>
    <t>            Kapitálové výdavky</t>
  </si>
  <si>
    <t>k zákonu č. .../2005 Z. z.</t>
  </si>
  <si>
    <t xml:space="preserve">                                                                                                                                                                          Príloha č.1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</si>
</sst>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13">
    <font>
      <sz val="10"/>
      <name val="Arial"/>
      <family val="0"/>
    </font>
    <font>
      <b/>
      <sz val="12"/>
      <name val="Arial CE"/>
      <family val="0"/>
    </font>
    <font>
      <sz val="8"/>
      <name val="Arial CE"/>
      <family val="0"/>
    </font>
    <font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sz val="9"/>
      <name val="Arial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left" vertical="center" wrapText="1"/>
    </xf>
    <xf numFmtId="3" fontId="6" fillId="0" borderId="22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3" fontId="8" fillId="0" borderId="22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lef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right" vertical="center" wrapText="1"/>
    </xf>
    <xf numFmtId="0" fontId="2" fillId="0" borderId="38" xfId="0" applyFont="1" applyBorder="1" applyAlignment="1">
      <alignment horizontal="right" vertical="center" wrapText="1"/>
    </xf>
    <xf numFmtId="0" fontId="2" fillId="0" borderId="39" xfId="0" applyFont="1" applyBorder="1" applyAlignment="1">
      <alignment horizontal="righ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right" vertical="center" wrapText="1"/>
    </xf>
    <xf numFmtId="0" fontId="2" fillId="0" borderId="42" xfId="0" applyFont="1" applyBorder="1" applyAlignment="1">
      <alignment horizontal="righ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46" xfId="0" applyNumberFormat="1" applyFont="1" applyBorder="1" applyAlignment="1">
      <alignment horizontal="right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12" fillId="0" borderId="36" xfId="0" applyNumberFormat="1" applyFont="1" applyBorder="1" applyAlignment="1">
      <alignment horizontal="right" vertical="center" wrapText="1"/>
    </xf>
    <xf numFmtId="3" fontId="12" fillId="0" borderId="47" xfId="0" applyNumberFormat="1" applyFont="1" applyBorder="1" applyAlignment="1">
      <alignment horizontal="right" vertical="center" wrapText="1"/>
    </xf>
    <xf numFmtId="0" fontId="12" fillId="0" borderId="30" xfId="0" applyFont="1" applyBorder="1" applyAlignment="1">
      <alignment horizontal="left" vertical="center" wrapText="1"/>
    </xf>
    <xf numFmtId="3" fontId="12" fillId="0" borderId="31" xfId="0" applyNumberFormat="1" applyFont="1" applyBorder="1" applyAlignment="1">
      <alignment horizontal="right" vertical="center" wrapText="1"/>
    </xf>
    <xf numFmtId="3" fontId="12" fillId="0" borderId="21" xfId="0" applyNumberFormat="1" applyFont="1" applyBorder="1" applyAlignment="1">
      <alignment horizontal="right" vertical="center" wrapText="1"/>
    </xf>
    <xf numFmtId="3" fontId="12" fillId="0" borderId="22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48" xfId="0" applyFont="1" applyBorder="1" applyAlignment="1">
      <alignment horizontal="right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lef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0" fontId="3" fillId="0" borderId="49" xfId="0" applyFont="1" applyBorder="1" applyAlignment="1">
      <alignment horizontal="right" vertical="center" wrapText="1"/>
    </xf>
    <xf numFmtId="0" fontId="6" fillId="0" borderId="50" xfId="0" applyFont="1" applyBorder="1" applyAlignment="1">
      <alignment horizontal="left" vertical="center" wrapText="1"/>
    </xf>
    <xf numFmtId="3" fontId="6" fillId="0" borderId="34" xfId="0" applyNumberFormat="1" applyFont="1" applyBorder="1" applyAlignment="1">
      <alignment horizontal="right" vertical="center" wrapText="1"/>
    </xf>
    <xf numFmtId="0" fontId="5" fillId="0" borderId="51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5" fillId="0" borderId="55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57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5" fillId="0" borderId="48" xfId="0" applyNumberFormat="1" applyFont="1" applyBorder="1" applyAlignment="1">
      <alignment horizontal="right" vertical="center" wrapText="1"/>
    </xf>
    <xf numFmtId="3" fontId="5" fillId="0" borderId="42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3" fillId="0" borderId="59" xfId="0" applyFont="1" applyBorder="1" applyAlignment="1">
      <alignment horizontal="right" vertical="center" wrapText="1"/>
    </xf>
    <xf numFmtId="0" fontId="3" fillId="0" borderId="60" xfId="0" applyFont="1" applyBorder="1" applyAlignment="1">
      <alignment horizontal="right" vertical="center" wrapText="1"/>
    </xf>
    <xf numFmtId="0" fontId="3" fillId="0" borderId="61" xfId="0" applyFont="1" applyBorder="1" applyAlignment="1">
      <alignment horizontal="right" vertical="center" wrapText="1"/>
    </xf>
    <xf numFmtId="0" fontId="5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right" vertical="center" wrapText="1"/>
    </xf>
    <xf numFmtId="0" fontId="3" fillId="0" borderId="64" xfId="0" applyFont="1" applyBorder="1" applyAlignment="1">
      <alignment horizontal="right" vertical="center" wrapText="1"/>
    </xf>
    <xf numFmtId="0" fontId="6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2" fillId="0" borderId="69" xfId="0" applyFont="1" applyBorder="1" applyAlignment="1">
      <alignment horizontal="center" vertical="top" wrapText="1"/>
    </xf>
    <xf numFmtId="0" fontId="0" fillId="0" borderId="69" xfId="0" applyBorder="1" applyAlignment="1">
      <alignment horizontal="center" vertical="top" wrapText="1"/>
    </xf>
    <xf numFmtId="0" fontId="2" fillId="0" borderId="70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3" fontId="12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12" fillId="0" borderId="57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2" fillId="0" borderId="3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top" wrapText="1"/>
    </xf>
    <xf numFmtId="0" fontId="2" fillId="0" borderId="7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top" wrapText="1"/>
    </xf>
    <xf numFmtId="0" fontId="2" fillId="0" borderId="74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75" xfId="0" applyFont="1" applyBorder="1" applyAlignment="1">
      <alignment horizontal="center" vertical="top" wrapText="1"/>
    </xf>
    <xf numFmtId="0" fontId="12" fillId="0" borderId="72" xfId="0" applyFont="1" applyBorder="1" applyAlignment="1">
      <alignment horizontal="center" vertical="top" wrapText="1"/>
    </xf>
    <xf numFmtId="0" fontId="12" fillId="0" borderId="73" xfId="0" applyFont="1" applyBorder="1" applyAlignment="1">
      <alignment horizontal="center" vertical="top" wrapText="1"/>
    </xf>
    <xf numFmtId="0" fontId="3" fillId="0" borderId="76" xfId="0" applyFont="1" applyBorder="1" applyAlignment="1">
      <alignment horizontal="right" vertical="center" wrapText="1"/>
    </xf>
    <xf numFmtId="0" fontId="3" fillId="0" borderId="77" xfId="0" applyFont="1" applyBorder="1" applyAlignment="1">
      <alignment horizontal="right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3" fontId="5" fillId="0" borderId="70" xfId="0" applyNumberFormat="1" applyFont="1" applyBorder="1" applyAlignment="1">
      <alignment horizontal="right" vertical="center" wrapText="1"/>
    </xf>
    <xf numFmtId="0" fontId="3" fillId="0" borderId="65" xfId="0" applyFont="1" applyBorder="1" applyAlignment="1">
      <alignment horizontal="right" vertical="center" wrapText="1"/>
    </xf>
    <xf numFmtId="0" fontId="3" fillId="0" borderId="78" xfId="0" applyFont="1" applyBorder="1" applyAlignment="1">
      <alignment horizontal="right" vertical="center" wrapText="1"/>
    </xf>
    <xf numFmtId="0" fontId="4" fillId="0" borderId="66" xfId="0" applyFont="1" applyBorder="1" applyAlignment="1">
      <alignment horizontal="center" vertical="top" wrapText="1"/>
    </xf>
    <xf numFmtId="0" fontId="4" fillId="0" borderId="77" xfId="0" applyFont="1" applyBorder="1" applyAlignment="1">
      <alignment horizontal="center" vertical="top" wrapText="1"/>
    </xf>
    <xf numFmtId="0" fontId="5" fillId="0" borderId="6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67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2">
      <selection activeCell="C28" sqref="C28"/>
    </sheetView>
  </sheetViews>
  <sheetFormatPr defaultColWidth="9.140625" defaultRowHeight="12.75"/>
  <cols>
    <col min="1" max="1" width="5.57421875" style="0" customWidth="1"/>
    <col min="2" max="2" width="68.57421875" style="0" customWidth="1"/>
    <col min="3" max="3" width="12.7109375" style="0" customWidth="1"/>
  </cols>
  <sheetData>
    <row r="1" spans="1:3" ht="18" customHeight="1">
      <c r="A1" s="189" t="s">
        <v>156</v>
      </c>
      <c r="B1" s="189"/>
      <c r="C1" s="189"/>
    </row>
    <row r="2" spans="2:3" ht="15.75" customHeight="1">
      <c r="B2" s="177"/>
      <c r="C2" s="178" t="s">
        <v>155</v>
      </c>
    </row>
    <row r="3" spans="2:3" ht="15.75" customHeight="1">
      <c r="B3" s="177"/>
      <c r="C3" s="178"/>
    </row>
    <row r="4" spans="1:3" ht="26.25" customHeight="1">
      <c r="A4" s="194" t="s">
        <v>105</v>
      </c>
      <c r="B4" s="194"/>
      <c r="C4" s="194"/>
    </row>
    <row r="5" spans="1:3" ht="23.25" customHeight="1" thickBot="1">
      <c r="A5" s="195" t="s">
        <v>0</v>
      </c>
      <c r="B5" s="195"/>
      <c r="C5" s="195"/>
    </row>
    <row r="6" spans="1:3" ht="24.75" customHeight="1">
      <c r="A6" s="96"/>
      <c r="B6" s="97" t="s">
        <v>1</v>
      </c>
      <c r="C6" s="98"/>
    </row>
    <row r="7" spans="1:3" ht="14.25" customHeight="1" thickBot="1">
      <c r="A7" s="105" t="s">
        <v>2</v>
      </c>
      <c r="B7" s="106" t="s">
        <v>3</v>
      </c>
      <c r="C7" s="107">
        <v>1</v>
      </c>
    </row>
    <row r="8" spans="1:3" ht="14.25" customHeight="1" thickBot="1">
      <c r="A8" s="102"/>
      <c r="B8" s="103" t="s">
        <v>4</v>
      </c>
      <c r="C8" s="104">
        <f>+C9+C23+C24</f>
        <v>265587226</v>
      </c>
    </row>
    <row r="9" spans="1:3" ht="14.25" customHeight="1" thickBot="1">
      <c r="A9" s="99" t="s">
        <v>5</v>
      </c>
      <c r="B9" s="100" t="s">
        <v>6</v>
      </c>
      <c r="C9" s="101">
        <f>TMP_P1!C7</f>
        <v>209779000</v>
      </c>
    </row>
    <row r="10" spans="1:3" ht="14.25" customHeight="1">
      <c r="A10" s="48" t="s">
        <v>7</v>
      </c>
      <c r="B10" s="47" t="s">
        <v>8</v>
      </c>
      <c r="C10" s="52">
        <f>TMP_P1!C8</f>
        <v>43233000</v>
      </c>
    </row>
    <row r="11" spans="1:3" ht="14.25" customHeight="1">
      <c r="A11" s="42"/>
      <c r="B11" s="41" t="s">
        <v>9</v>
      </c>
      <c r="C11" s="45">
        <f>TMP_P1!C9</f>
        <v>2582000</v>
      </c>
    </row>
    <row r="12" spans="1:3" ht="14.25" customHeight="1">
      <c r="A12" s="42"/>
      <c r="B12" s="41" t="s">
        <v>109</v>
      </c>
      <c r="C12" s="45">
        <f>TMP_P1!C10</f>
        <v>2265000</v>
      </c>
    </row>
    <row r="13" spans="1:3" ht="14.25" customHeight="1">
      <c r="A13" s="42"/>
      <c r="B13" s="41" t="s">
        <v>110</v>
      </c>
      <c r="C13" s="45">
        <f>TMP_P1!C11</f>
        <v>317000</v>
      </c>
    </row>
    <row r="14" spans="1:3" ht="14.25" customHeight="1">
      <c r="A14" s="42"/>
      <c r="B14" s="41" t="s">
        <v>111</v>
      </c>
      <c r="C14" s="45">
        <f>TMP_P1!C12</f>
        <v>36181000</v>
      </c>
    </row>
    <row r="15" spans="1:3" ht="14.25" customHeight="1">
      <c r="A15" s="42"/>
      <c r="B15" s="41" t="s">
        <v>112</v>
      </c>
      <c r="C15" s="45">
        <f>TMP_P1!C13</f>
        <v>4470000</v>
      </c>
    </row>
    <row r="16" spans="1:3" ht="14.25" customHeight="1">
      <c r="A16" s="43" t="s">
        <v>14</v>
      </c>
      <c r="B16" s="40" t="s">
        <v>15</v>
      </c>
      <c r="C16" s="44">
        <f>TMP_P1!C14</f>
        <v>165946000</v>
      </c>
    </row>
    <row r="17" spans="1:3" ht="14.25" customHeight="1">
      <c r="A17" s="42"/>
      <c r="B17" s="41" t="s">
        <v>16</v>
      </c>
      <c r="C17" s="45">
        <f>TMP_P1!C15</f>
        <v>115201000</v>
      </c>
    </row>
    <row r="18" spans="1:3" ht="14.25" customHeight="1">
      <c r="A18" s="42"/>
      <c r="B18" s="41" t="s">
        <v>107</v>
      </c>
      <c r="C18" s="45">
        <f>TMP_P1!C16</f>
        <v>50743000</v>
      </c>
    </row>
    <row r="19" spans="1:3" ht="14.25" customHeight="1">
      <c r="A19" s="42"/>
      <c r="B19" s="41" t="s">
        <v>108</v>
      </c>
      <c r="C19" s="45">
        <f>TMP_P1!C17</f>
        <v>2000</v>
      </c>
    </row>
    <row r="20" spans="1:3" ht="14.25" customHeight="1">
      <c r="A20" s="43" t="s">
        <v>19</v>
      </c>
      <c r="B20" s="40" t="s">
        <v>20</v>
      </c>
      <c r="C20" s="44">
        <f>TMP_P1!C18</f>
        <v>600000</v>
      </c>
    </row>
    <row r="21" spans="1:3" ht="14.25" customHeight="1">
      <c r="A21" s="190"/>
      <c r="B21" s="41" t="s">
        <v>21</v>
      </c>
      <c r="C21" s="192">
        <f>TMP_P1!C19</f>
        <v>600000</v>
      </c>
    </row>
    <row r="22" spans="1:3" ht="14.25" customHeight="1" thickBot="1">
      <c r="A22" s="191"/>
      <c r="B22" s="57" t="s">
        <v>106</v>
      </c>
      <c r="C22" s="193">
        <f>TMP_P1!C20</f>
        <v>0</v>
      </c>
    </row>
    <row r="23" spans="1:3" ht="14.25" customHeight="1" thickBot="1">
      <c r="A23" s="53" t="s">
        <v>23</v>
      </c>
      <c r="B23" s="54" t="s">
        <v>24</v>
      </c>
      <c r="C23" s="55">
        <v>13927946</v>
      </c>
    </row>
    <row r="24" spans="1:3" ht="14.25" customHeight="1" thickBot="1">
      <c r="A24" s="53" t="s">
        <v>35</v>
      </c>
      <c r="B24" s="54" t="s">
        <v>36</v>
      </c>
      <c r="C24" s="55">
        <f>+C25+C26</f>
        <v>41880280</v>
      </c>
    </row>
    <row r="25" spans="1:3" ht="14.25" customHeight="1">
      <c r="A25" s="46"/>
      <c r="B25" s="59" t="s">
        <v>114</v>
      </c>
      <c r="C25" s="60">
        <f>TMP_P1!C28</f>
        <v>14000000</v>
      </c>
    </row>
    <row r="26" spans="1:3" ht="14.25" customHeight="1" thickBot="1">
      <c r="A26" s="56"/>
      <c r="B26" s="57" t="s">
        <v>113</v>
      </c>
      <c r="C26" s="58">
        <v>27880280</v>
      </c>
    </row>
    <row r="27" spans="1:3" ht="14.25" customHeight="1" thickBot="1">
      <c r="A27" s="49"/>
      <c r="B27" s="50" t="s">
        <v>39</v>
      </c>
      <c r="C27" s="51">
        <v>327196626</v>
      </c>
    </row>
    <row r="28" spans="1:3" ht="14.25" customHeight="1" thickBot="1">
      <c r="A28" s="49"/>
      <c r="B28" s="50" t="s">
        <v>60</v>
      </c>
      <c r="C28" s="51">
        <f>+C8-C27</f>
        <v>-61609400</v>
      </c>
    </row>
  </sheetData>
  <mergeCells count="5">
    <mergeCell ref="A1:C1"/>
    <mergeCell ref="A21:A22"/>
    <mergeCell ref="C21:C22"/>
    <mergeCell ref="A4:C4"/>
    <mergeCell ref="A5:C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43" activeCellId="1" sqref="H35 A43"/>
    </sheetView>
  </sheetViews>
  <sheetFormatPr defaultColWidth="9.140625" defaultRowHeight="12.75"/>
  <cols>
    <col min="1" max="1" width="49.57421875" style="0" customWidth="1"/>
    <col min="2" max="2" width="16.421875" style="0" customWidth="1"/>
    <col min="3" max="3" width="18.28125" style="0" customWidth="1"/>
  </cols>
  <sheetData>
    <row r="1" spans="1:3" ht="12.75">
      <c r="A1" s="199" t="s">
        <v>119</v>
      </c>
      <c r="B1" s="199"/>
      <c r="C1" s="199"/>
    </row>
    <row r="2" spans="1:3" ht="12.75">
      <c r="A2" s="196" t="s">
        <v>116</v>
      </c>
      <c r="B2" s="196"/>
      <c r="C2" s="196"/>
    </row>
    <row r="3" spans="1:3" ht="21" customHeight="1">
      <c r="A3" s="197" t="s">
        <v>115</v>
      </c>
      <c r="B3" s="197"/>
      <c r="C3" s="197"/>
    </row>
    <row r="4" spans="1:3" ht="18.75" customHeight="1" thickBot="1">
      <c r="A4" s="198" t="s">
        <v>0</v>
      </c>
      <c r="B4" s="198"/>
      <c r="C4" s="198"/>
    </row>
    <row r="5" spans="1:3" ht="33" customHeight="1">
      <c r="A5" s="71" t="s">
        <v>62</v>
      </c>
      <c r="B5" s="72" t="s">
        <v>63</v>
      </c>
      <c r="C5" s="62" t="s">
        <v>64</v>
      </c>
    </row>
    <row r="6" spans="1:3" ht="13.5" thickBot="1">
      <c r="A6" s="68" t="s">
        <v>2</v>
      </c>
      <c r="B6" s="69">
        <v>1</v>
      </c>
      <c r="C6" s="70">
        <v>2</v>
      </c>
    </row>
    <row r="7" spans="1:3" ht="13.5" customHeight="1">
      <c r="A7" s="63" t="s">
        <v>65</v>
      </c>
      <c r="B7" s="128">
        <f>IF(TMP_P2!B7&lt;&gt;0,TMP_P2!B7,"")</f>
        <v>21200</v>
      </c>
      <c r="C7" s="129">
        <f>IF(TMP_P2!C7&lt;&gt;0,TMP_P2!C7,"")</f>
      </c>
    </row>
    <row r="8" spans="1:3" ht="13.5" customHeight="1">
      <c r="A8" s="64" t="s">
        <v>66</v>
      </c>
      <c r="B8" s="130">
        <f>IF(TMP_P2!B8&lt;&gt;0,TMP_P2!B8,"")</f>
        <v>270</v>
      </c>
      <c r="C8" s="131">
        <f>IF(TMP_P2!C8&lt;&gt;0,TMP_P2!C8,"")</f>
      </c>
    </row>
    <row r="9" spans="1:3" ht="13.5" customHeight="1">
      <c r="A9" s="64" t="s">
        <v>67</v>
      </c>
      <c r="B9" s="130">
        <f>IF(TMP_P2!B9&lt;&gt;0,TMP_P2!B9,"")</f>
        <v>15750</v>
      </c>
      <c r="C9" s="131">
        <f>IF(TMP_P2!C9&lt;&gt;0,TMP_P2!C9,"")</f>
      </c>
    </row>
    <row r="10" spans="1:3" ht="13.5" customHeight="1">
      <c r="A10" s="64" t="s">
        <v>68</v>
      </c>
      <c r="B10" s="130">
        <f>IF(TMP_P2!B10&lt;&gt;0,TMP_P2!B10,"")</f>
        <v>250</v>
      </c>
      <c r="C10" s="131">
        <f>IF(TMP_P2!C10&lt;&gt;0,TMP_P2!C10,"")</f>
      </c>
    </row>
    <row r="11" spans="1:3" ht="13.5" customHeight="1">
      <c r="A11" s="64" t="s">
        <v>69</v>
      </c>
      <c r="B11" s="130">
        <f>IF(TMP_P2!B11&lt;&gt;0,TMP_P2!B11,"")</f>
        <v>25</v>
      </c>
      <c r="C11" s="131">
        <f>IF(TMP_P2!C11&lt;&gt;0,TMP_P2!C11,"")</f>
      </c>
    </row>
    <row r="12" spans="1:3" ht="13.5" customHeight="1">
      <c r="A12" s="64" t="s">
        <v>70</v>
      </c>
      <c r="B12" s="130">
        <f>IF(TMP_P2!B12&lt;&gt;0,TMP_P2!B12,"")</f>
        <v>7650</v>
      </c>
      <c r="C12" s="131">
        <f>IF(TMP_P2!C12&lt;&gt;0,TMP_P2!C12,"")</f>
      </c>
    </row>
    <row r="13" spans="1:3" ht="13.5" customHeight="1">
      <c r="A13" s="64" t="s">
        <v>71</v>
      </c>
      <c r="B13" s="130">
        <f>IF(TMP_P2!B13&lt;&gt;0,TMP_P2!B13,"")</f>
        <v>310</v>
      </c>
      <c r="C13" s="131">
        <f>IF(TMP_P2!C13&lt;&gt;0,TMP_P2!C13,"")</f>
      </c>
    </row>
    <row r="14" spans="1:3" ht="13.5" customHeight="1">
      <c r="A14" s="64" t="s">
        <v>72</v>
      </c>
      <c r="B14" s="130">
        <f>IF(TMP_P2!B14&lt;&gt;0,TMP_P2!B14,"")</f>
        <v>5000</v>
      </c>
      <c r="C14" s="131">
        <f>IF(TMP_P2!C14&lt;&gt;0,TMP_P2!C14,"")</f>
      </c>
    </row>
    <row r="15" spans="1:3" ht="13.5" customHeight="1">
      <c r="A15" s="64" t="s">
        <v>73</v>
      </c>
      <c r="B15" s="130">
        <f>IF(TMP_P2!B15&lt;&gt;0,TMP_P2!B15,"")</f>
        <v>404000</v>
      </c>
      <c r="C15" s="131">
        <f>IF(TMP_P2!C15&lt;&gt;0,TMP_P2!C15,"")</f>
      </c>
    </row>
    <row r="16" spans="1:3" ht="13.5" customHeight="1">
      <c r="A16" s="64" t="s">
        <v>74</v>
      </c>
      <c r="B16" s="130">
        <f>IF(TMP_P2!B16&lt;&gt;0,TMP_P2!B16,"")</f>
        <v>160000</v>
      </c>
      <c r="C16" s="131">
        <f>IF(TMP_P2!C16&lt;&gt;0,TMP_P2!C16,"")</f>
      </c>
    </row>
    <row r="17" spans="1:3" ht="13.5" customHeight="1">
      <c r="A17" s="64" t="s">
        <v>75</v>
      </c>
      <c r="B17" s="130">
        <f>IF(TMP_P2!B17&lt;&gt;0,TMP_P2!B17,"")</f>
        <v>912000</v>
      </c>
      <c r="C17" s="131">
        <f>IF(TMP_P2!C17&lt;&gt;0,TMP_P2!C17,"")</f>
      </c>
    </row>
    <row r="18" spans="1:3" ht="13.5" customHeight="1">
      <c r="A18" s="64" t="s">
        <v>76</v>
      </c>
      <c r="B18" s="130">
        <f>IF(TMP_P2!B18&lt;&gt;0,TMP_P2!B18,"")</f>
        <v>230000</v>
      </c>
      <c r="C18" s="131">
        <f>IF(TMP_P2!C18&lt;&gt;0,TMP_P2!C18,"")</f>
      </c>
    </row>
    <row r="19" spans="1:3" ht="13.5" customHeight="1">
      <c r="A19" s="64" t="s">
        <v>77</v>
      </c>
      <c r="B19" s="130">
        <f>IF(TMP_P2!B19&lt;&gt;0,TMP_P2!B19,"")</f>
        <v>1011900</v>
      </c>
      <c r="C19" s="131">
        <f>IF(TMP_P2!C19&lt;&gt;0,TMP_P2!C19,"")</f>
      </c>
    </row>
    <row r="20" spans="1:3" ht="13.5" customHeight="1">
      <c r="A20" s="64" t="s">
        <v>78</v>
      </c>
      <c r="B20" s="130">
        <f>IF(TMP_P2!B20&lt;&gt;0,TMP_P2!B20,"")</f>
        <v>6220</v>
      </c>
      <c r="C20" s="131">
        <f>IF(TMP_P2!C20&lt;&gt;0,TMP_P2!C20,"")</f>
        <v>3870897</v>
      </c>
    </row>
    <row r="21" spans="1:3" ht="13.5" customHeight="1">
      <c r="A21" s="64" t="s">
        <v>79</v>
      </c>
      <c r="B21" s="130">
        <f>IF(TMP_P2!B21&lt;&gt;0,TMP_P2!B21,"")</f>
        <v>33950</v>
      </c>
      <c r="C21" s="131">
        <f>IF(TMP_P2!C21&lt;&gt;0,TMP_P2!C21,"")</f>
        <v>646051</v>
      </c>
    </row>
    <row r="22" spans="1:3" ht="13.5" customHeight="1">
      <c r="A22" s="64" t="s">
        <v>80</v>
      </c>
      <c r="B22" s="130">
        <f>IF(TMP_P2!B22&lt;&gt;0,TMP_P2!B22,"")</f>
        <v>45200</v>
      </c>
      <c r="C22" s="131">
        <f>IF(TMP_P2!C22&lt;&gt;0,TMP_P2!C22,"")</f>
      </c>
    </row>
    <row r="23" spans="1:3" ht="13.5" customHeight="1">
      <c r="A23" s="64" t="s">
        <v>81</v>
      </c>
      <c r="B23" s="132">
        <f>IF(TMP_P2!B23&lt;&gt;0,TMP_P2!B23,"")</f>
        <v>377585</v>
      </c>
      <c r="C23" s="127">
        <f>IF(TMP_P2!C23&lt;&gt;0,TMP_P2!C23,"")</f>
        <v>2391691</v>
      </c>
    </row>
    <row r="24" spans="1:3" ht="13.5" customHeight="1">
      <c r="A24" s="64" t="s">
        <v>82</v>
      </c>
      <c r="B24" s="133">
        <f>IF(TMP_P2!B24&lt;&gt;0,TMP_P2!B24,"")</f>
        <v>45000</v>
      </c>
      <c r="C24" s="127">
        <f>IF(TMP_P2!C24&lt;&gt;0,TMP_P2!C24,"")</f>
      </c>
    </row>
    <row r="25" spans="1:3" ht="13.5" customHeight="1">
      <c r="A25" s="64" t="s">
        <v>83</v>
      </c>
      <c r="B25" s="132">
        <f>IF(TMP_P2!B25&lt;&gt;0,TMP_P2!B25,"")</f>
        <v>79830</v>
      </c>
      <c r="C25" s="45">
        <f>IF(TMP_P2!C25&lt;&gt;0,TMP_P2!C25,"")</f>
        <v>1460933</v>
      </c>
    </row>
    <row r="26" spans="1:3" ht="13.5" customHeight="1">
      <c r="A26" s="64" t="s">
        <v>84</v>
      </c>
      <c r="B26" s="132">
        <f>IF(TMP_P2!B26&lt;&gt;0,TMP_P2!B26,"")</f>
        <v>301456</v>
      </c>
      <c r="C26" s="45">
        <f>IF(TMP_P2!C26&lt;&gt;0,TMP_P2!C26,"")</f>
        <v>11961716</v>
      </c>
    </row>
    <row r="27" spans="1:3" ht="13.5" customHeight="1">
      <c r="A27" s="64" t="s">
        <v>85</v>
      </c>
      <c r="B27" s="132">
        <f>IF(TMP_P2!B27&lt;&gt;0,TMP_P2!B27,"")</f>
        <v>5280</v>
      </c>
      <c r="C27" s="127">
        <f>IF(TMP_P2!C27&lt;&gt;0,TMP_P2!C27,"")</f>
        <v>1610370</v>
      </c>
    </row>
    <row r="28" spans="1:3" ht="13.5" customHeight="1">
      <c r="A28" s="64" t="s">
        <v>86</v>
      </c>
      <c r="B28" s="132">
        <f>IF(TMP_P2!B28&lt;&gt;0,TMP_P2!B28,"")</f>
        <v>395200</v>
      </c>
      <c r="C28" s="45">
        <f>IF(TMP_P2!C28&lt;&gt;0,TMP_P2!C28,"")</f>
        <v>4984483</v>
      </c>
    </row>
    <row r="29" spans="1:3" ht="13.5" customHeight="1">
      <c r="A29" s="64" t="s">
        <v>87</v>
      </c>
      <c r="B29" s="132">
        <f>IF(TMP_P2!B29&lt;&gt;0,TMP_P2!B29,"")</f>
        <v>29000</v>
      </c>
      <c r="C29" s="127">
        <f>IF(TMP_P2!C29&lt;&gt;0,TMP_P2!C29,"")</f>
      </c>
    </row>
    <row r="30" spans="1:3" ht="13.5" customHeight="1">
      <c r="A30" s="64" t="s">
        <v>88</v>
      </c>
      <c r="B30" s="132">
        <f>IF(TMP_P2!B30&lt;&gt;0,TMP_P2!B30,"")</f>
        <v>9500</v>
      </c>
      <c r="C30" s="45">
        <f>IF(TMP_P2!C30&lt;&gt;0,TMP_P2!C30,"")</f>
      </c>
    </row>
    <row r="31" spans="1:3" ht="13.5" customHeight="1">
      <c r="A31" s="64" t="s">
        <v>89</v>
      </c>
      <c r="B31" s="132">
        <f>IF(TMP_P2!B31&lt;&gt;0,TMP_P2!B31,"")</f>
        <v>400</v>
      </c>
      <c r="C31" s="45">
        <f>IF(TMP_P2!C31&lt;&gt;0,TMP_P2!C31,"")</f>
      </c>
    </row>
    <row r="32" spans="1:3" ht="13.5" customHeight="1">
      <c r="A32" s="64" t="s">
        <v>90</v>
      </c>
      <c r="B32" s="132">
        <f>IF(TMP_P2!B32&lt;&gt;0,TMP_P2!B32,"")</f>
      </c>
      <c r="C32" s="127">
        <f>IF(TMP_P2!C32&lt;&gt;0,TMP_P2!C32,"")</f>
      </c>
    </row>
    <row r="33" spans="1:3" ht="13.5" customHeight="1">
      <c r="A33" s="64" t="s">
        <v>91</v>
      </c>
      <c r="B33" s="132">
        <f>IF(TMP_P2!B33&lt;&gt;0,TMP_P2!B33,"")</f>
        <v>36224</v>
      </c>
      <c r="C33" s="127">
        <f>IF(TMP_P2!C33&lt;&gt;0,TMP_P2!C33,"")</f>
      </c>
    </row>
    <row r="34" spans="1:3" ht="13.5" customHeight="1">
      <c r="A34" s="64" t="s">
        <v>92</v>
      </c>
      <c r="B34" s="132">
        <f>IF(TMP_P2!B34&lt;&gt;0,TMP_P2!B34,"")</f>
      </c>
      <c r="C34" s="45">
        <f>IF(TMP_P2!C34&lt;&gt;0,TMP_P2!C34,"")</f>
      </c>
    </row>
    <row r="35" spans="1:3" ht="13.5" customHeight="1">
      <c r="A35" s="64" t="s">
        <v>117</v>
      </c>
      <c r="B35" s="132">
        <f>IF(TMP_P2!B35&lt;&gt;0,TMP_P2!B35,"")</f>
        <v>1040</v>
      </c>
      <c r="C35" s="45">
        <f>IF(TMP_P2!C35&lt;&gt;0,TMP_P2!C35,"")</f>
      </c>
    </row>
    <row r="36" spans="1:3" ht="13.5" customHeight="1">
      <c r="A36" s="64" t="s">
        <v>93</v>
      </c>
      <c r="B36" s="132">
        <f>IF(TMP_P2!B36&lt;&gt;0,TMP_P2!B36,"")</f>
      </c>
      <c r="C36" s="45">
        <f>IF(TMP_P2!C36&lt;&gt;0,TMP_P2!C36,"")</f>
      </c>
    </row>
    <row r="37" spans="1:3" ht="13.5" customHeight="1">
      <c r="A37" s="64" t="s">
        <v>94</v>
      </c>
      <c r="B37" s="132">
        <f>IF(TMP_P2!B37&lt;&gt;0,TMP_P2!B37,"")</f>
        <v>1000</v>
      </c>
      <c r="C37" s="127">
        <f>IF(TMP_P2!C37&lt;&gt;0,TMP_P2!C37,"")</f>
      </c>
    </row>
    <row r="38" spans="1:3" ht="13.5" customHeight="1">
      <c r="A38" s="64" t="s">
        <v>118</v>
      </c>
      <c r="B38" s="132">
        <f>IF(TMP_P2!B38&lt;&gt;0,TMP_P2!B38,"")</f>
        <v>30000</v>
      </c>
      <c r="C38" s="127">
        <f>IF(TMP_P2!C38&lt;&gt;0,TMP_P2!C38,"")</f>
      </c>
    </row>
    <row r="39" spans="1:3" ht="13.5" customHeight="1">
      <c r="A39" s="64" t="s">
        <v>95</v>
      </c>
      <c r="B39" s="132">
        <f>IF(TMP_P2!B39&lt;&gt;0,TMP_P2!B39,"")</f>
      </c>
      <c r="C39" s="127">
        <f>IF(TMP_P2!C39&lt;&gt;0,TMP_P2!C39,"")</f>
        <v>482239</v>
      </c>
    </row>
    <row r="40" spans="1:3" ht="13.5" customHeight="1" thickBot="1">
      <c r="A40" s="64" t="s">
        <v>96</v>
      </c>
      <c r="B40" s="134">
        <f>IF(TMP_P2!B40&lt;&gt;0,TMP_P2!B40,"")</f>
        <v>20770</v>
      </c>
      <c r="C40" s="135">
        <f>IF(TMP_P2!C40&lt;&gt;0,TMP_P2!C40,"")</f>
      </c>
    </row>
    <row r="41" spans="1:3" ht="13.5" customHeight="1" thickBot="1">
      <c r="A41" s="65" t="s">
        <v>97</v>
      </c>
      <c r="B41" s="66">
        <f>IF(TMP_P2!B41&lt;&gt;0,TMP_P2!B41,"")</f>
        <v>4186010</v>
      </c>
      <c r="C41" s="67">
        <f>IF(TMP_P2!C41&lt;&gt;0,TMP_P2!C41,"")</f>
        <v>27408380</v>
      </c>
    </row>
  </sheetData>
  <mergeCells count="4">
    <mergeCell ref="A3:C3"/>
    <mergeCell ref="A4:C4"/>
    <mergeCell ref="A1:C1"/>
    <mergeCell ref="A2:C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43" activeCellId="1" sqref="H35 A43"/>
    </sheetView>
  </sheetViews>
  <sheetFormatPr defaultColWidth="9.140625" defaultRowHeight="12.75"/>
  <cols>
    <col min="1" max="1" width="30.57421875" style="0" customWidth="1"/>
    <col min="2" max="2" width="10.28125" style="0" customWidth="1"/>
    <col min="3" max="3" width="9.00390625" style="0" customWidth="1"/>
    <col min="4" max="4" width="9.57421875" style="0" customWidth="1"/>
    <col min="6" max="6" width="8.7109375" style="0" customWidth="1"/>
    <col min="7" max="7" width="9.421875" style="0" customWidth="1"/>
  </cols>
  <sheetData>
    <row r="1" spans="1:7" s="174" customFormat="1" ht="12.75" customHeight="1">
      <c r="A1" s="199" t="s">
        <v>135</v>
      </c>
      <c r="B1" s="199"/>
      <c r="C1" s="199"/>
      <c r="D1" s="199"/>
      <c r="E1" s="199"/>
      <c r="F1" s="199"/>
      <c r="G1" s="199"/>
    </row>
    <row r="2" spans="1:7" s="174" customFormat="1" ht="12.75" customHeight="1">
      <c r="A2" s="196" t="s">
        <v>116</v>
      </c>
      <c r="B2" s="196"/>
      <c r="C2" s="196"/>
      <c r="D2" s="196"/>
      <c r="E2" s="196"/>
      <c r="F2" s="196"/>
      <c r="G2" s="196"/>
    </row>
    <row r="3" spans="1:7" ht="23.25" customHeight="1">
      <c r="A3" s="194" t="s">
        <v>120</v>
      </c>
      <c r="B3" s="194"/>
      <c r="C3" s="194"/>
      <c r="D3" s="194"/>
      <c r="E3" s="194"/>
      <c r="F3" s="194"/>
      <c r="G3" s="194"/>
    </row>
    <row r="4" spans="1:7" ht="18" customHeight="1" thickBot="1">
      <c r="A4" s="198" t="s">
        <v>0</v>
      </c>
      <c r="B4" s="198"/>
      <c r="C4" s="198"/>
      <c r="D4" s="198"/>
      <c r="E4" s="198"/>
      <c r="F4" s="198"/>
      <c r="G4" s="198"/>
    </row>
    <row r="5" spans="1:7" ht="12.75">
      <c r="A5" s="73"/>
      <c r="B5" s="73"/>
      <c r="C5" s="74"/>
      <c r="D5" s="75"/>
      <c r="E5" s="76" t="s">
        <v>99</v>
      </c>
      <c r="F5" s="77"/>
      <c r="G5" s="78"/>
    </row>
    <row r="6" spans="1:7" ht="14.25" customHeight="1">
      <c r="A6" s="200" t="s">
        <v>62</v>
      </c>
      <c r="B6" s="206" t="s">
        <v>101</v>
      </c>
      <c r="C6" s="202" t="s">
        <v>64</v>
      </c>
      <c r="D6" s="202" t="s">
        <v>102</v>
      </c>
      <c r="E6" s="202" t="s">
        <v>103</v>
      </c>
      <c r="F6" s="79">
        <v>610</v>
      </c>
      <c r="G6" s="80">
        <v>700</v>
      </c>
    </row>
    <row r="7" spans="1:7" ht="22.5" customHeight="1">
      <c r="A7" s="200"/>
      <c r="B7" s="206"/>
      <c r="C7" s="202"/>
      <c r="D7" s="202"/>
      <c r="E7" s="202"/>
      <c r="F7" s="202" t="s">
        <v>100</v>
      </c>
      <c r="G7" s="204" t="s">
        <v>104</v>
      </c>
    </row>
    <row r="8" spans="1:7" ht="12.75">
      <c r="A8" s="200"/>
      <c r="B8" s="206"/>
      <c r="C8" s="202"/>
      <c r="D8" s="202"/>
      <c r="E8" s="202"/>
      <c r="F8" s="202"/>
      <c r="G8" s="204"/>
    </row>
    <row r="9" spans="1:7" ht="12.75">
      <c r="A9" s="200"/>
      <c r="B9" s="206"/>
      <c r="C9" s="202"/>
      <c r="D9" s="202"/>
      <c r="E9" s="202"/>
      <c r="F9" s="202"/>
      <c r="G9" s="204"/>
    </row>
    <row r="10" spans="1:7" ht="12.75">
      <c r="A10" s="200"/>
      <c r="B10" s="206"/>
      <c r="C10" s="202"/>
      <c r="D10" s="202"/>
      <c r="E10" s="202"/>
      <c r="F10" s="202"/>
      <c r="G10" s="204"/>
    </row>
    <row r="11" spans="1:7" ht="20.25" customHeight="1" thickBot="1">
      <c r="A11" s="201"/>
      <c r="B11" s="207"/>
      <c r="C11" s="203"/>
      <c r="D11" s="203"/>
      <c r="E11" s="203"/>
      <c r="F11" s="203"/>
      <c r="G11" s="205"/>
    </row>
    <row r="12" spans="1:7" ht="13.5" thickBot="1">
      <c r="A12" s="81" t="s">
        <v>2</v>
      </c>
      <c r="B12" s="92">
        <v>1</v>
      </c>
      <c r="C12" s="93">
        <v>2</v>
      </c>
      <c r="D12" s="93">
        <v>3</v>
      </c>
      <c r="E12" s="93">
        <v>4</v>
      </c>
      <c r="F12" s="93">
        <v>5</v>
      </c>
      <c r="G12" s="94">
        <v>6</v>
      </c>
    </row>
    <row r="13" spans="1:7" ht="12" customHeight="1">
      <c r="A13" s="175" t="s">
        <v>65</v>
      </c>
      <c r="B13" s="86">
        <f>IF(TMP_P3!B13&lt;&gt;0,TMP_P3!B13,"")</f>
        <v>821685</v>
      </c>
      <c r="C13" s="83">
        <f>IF(TMP_P3!C13&lt;&gt;0,TMP_P3!C13,"")</f>
      </c>
      <c r="D13" s="83">
        <f>IF(TMP_P3!D13&lt;&gt;0,TMP_P3!D13,"")</f>
        <v>821685</v>
      </c>
      <c r="E13" s="83">
        <f>IF(TMP_P3!E13&lt;&gt;0,TMP_P3!E13,"")</f>
      </c>
      <c r="F13" s="83">
        <f>IF(TMP_P3!F13&lt;&gt;0,TMP_P3!F13,"")</f>
        <v>317373</v>
      </c>
      <c r="G13" s="84">
        <f>IF(TMP_P3!G13&lt;&gt;0,TMP_P3!G13,"")</f>
        <v>80750</v>
      </c>
    </row>
    <row r="14" spans="1:7" ht="12" customHeight="1">
      <c r="A14" s="176" t="s">
        <v>66</v>
      </c>
      <c r="B14" s="87">
        <f>IF(TMP_P3!B14&lt;&gt;0,TMP_P3!B14,"")</f>
        <v>121152</v>
      </c>
      <c r="C14" s="82">
        <f>IF(TMP_P3!C14&lt;&gt;0,TMP_P3!C14,"")</f>
      </c>
      <c r="D14" s="82">
        <f>IF(TMP_P3!D14&lt;&gt;0,TMP_P3!D14,"")</f>
        <v>121152</v>
      </c>
      <c r="E14" s="82">
        <f>IF(TMP_P3!E14&lt;&gt;0,TMP_P3!E14,"")</f>
      </c>
      <c r="F14" s="82">
        <f>IF(TMP_P3!F14&lt;&gt;0,TMP_P3!F14,"")</f>
        <v>37726</v>
      </c>
      <c r="G14" s="85">
        <f>IF(TMP_P3!G14&lt;&gt;0,TMP_P3!G14,"")</f>
        <v>14500</v>
      </c>
    </row>
    <row r="15" spans="1:7" ht="12" customHeight="1">
      <c r="A15" s="176" t="s">
        <v>67</v>
      </c>
      <c r="B15" s="87">
        <f>IF(TMP_P3!B15&lt;&gt;0,TMP_P3!B15,"")</f>
        <v>656430</v>
      </c>
      <c r="C15" s="82">
        <f>IF(TMP_P3!C15&lt;&gt;0,TMP_P3!C15,"")</f>
      </c>
      <c r="D15" s="82">
        <f>IF(TMP_P3!D15&lt;&gt;0,TMP_P3!D15,"")</f>
        <v>656430</v>
      </c>
      <c r="E15" s="82">
        <f>IF(TMP_P3!E15&lt;&gt;0,TMP_P3!E15,"")</f>
      </c>
      <c r="F15" s="82">
        <f>IF(TMP_P3!F15&lt;&gt;0,TMP_P3!F15,"")</f>
        <v>159676</v>
      </c>
      <c r="G15" s="85">
        <f>IF(TMP_P3!G15&lt;&gt;0,TMP_P3!G15,"")</f>
        <v>32000</v>
      </c>
    </row>
    <row r="16" spans="1:7" ht="12" customHeight="1">
      <c r="A16" s="176" t="s">
        <v>68</v>
      </c>
      <c r="B16" s="87">
        <f>IF(TMP_P3!B16&lt;&gt;0,TMP_P3!B16,"")</f>
        <v>72396</v>
      </c>
      <c r="C16" s="82">
        <f>IF(TMP_P3!C16&lt;&gt;0,TMP_P3!C16,"")</f>
      </c>
      <c r="D16" s="82">
        <f>IF(TMP_P3!D16&lt;&gt;0,TMP_P3!D16,"")</f>
        <v>72396</v>
      </c>
      <c r="E16" s="82">
        <f>IF(TMP_P3!E16&lt;&gt;0,TMP_P3!E16,"")</f>
      </c>
      <c r="F16" s="82">
        <f>IF(TMP_P3!F16&lt;&gt;0,TMP_P3!F16,"")</f>
        <v>38326</v>
      </c>
      <c r="G16" s="85">
        <f>IF(TMP_P3!G16&lt;&gt;0,TMP_P3!G16,"")</f>
        <v>3890</v>
      </c>
    </row>
    <row r="17" spans="1:7" ht="12" customHeight="1">
      <c r="A17" s="176" t="s">
        <v>69</v>
      </c>
      <c r="B17" s="87">
        <f>IF(TMP_P3!B17&lt;&gt;0,TMP_P3!B17,"")</f>
        <v>172410</v>
      </c>
      <c r="C17" s="82">
        <f>IF(TMP_P3!C17&lt;&gt;0,TMP_P3!C17,"")</f>
      </c>
      <c r="D17" s="82">
        <f>IF(TMP_P3!D17&lt;&gt;0,TMP_P3!D17,"")</f>
        <v>172410</v>
      </c>
      <c r="E17" s="82">
        <f>IF(TMP_P3!E17&lt;&gt;0,TMP_P3!E17,"")</f>
      </c>
      <c r="F17" s="82">
        <f>IF(TMP_P3!F17&lt;&gt;0,TMP_P3!F17,"")</f>
        <v>101650</v>
      </c>
      <c r="G17" s="85">
        <f>IF(TMP_P3!G17&lt;&gt;0,TMP_P3!G17,"")</f>
        <v>5000</v>
      </c>
    </row>
    <row r="18" spans="1:7" ht="12" customHeight="1">
      <c r="A18" s="176" t="s">
        <v>70</v>
      </c>
      <c r="B18" s="87">
        <f>IF(TMP_P3!B18&lt;&gt;0,TMP_P3!B18,"")</f>
        <v>1187085</v>
      </c>
      <c r="C18" s="82">
        <f>IF(TMP_P3!C18&lt;&gt;0,TMP_P3!C18,"")</f>
      </c>
      <c r="D18" s="82">
        <f>IF(TMP_P3!D18&lt;&gt;0,TMP_P3!D18,"")</f>
        <v>1187085</v>
      </c>
      <c r="E18" s="82">
        <f>IF(TMP_P3!E18&lt;&gt;0,TMP_P3!E18,"")</f>
      </c>
      <c r="F18" s="82">
        <f>IF(TMP_P3!F18&lt;&gt;0,TMP_P3!F18,"")</f>
        <v>725950</v>
      </c>
      <c r="G18" s="85">
        <f>IF(TMP_P3!G18&lt;&gt;0,TMP_P3!G18,"")</f>
        <v>40000</v>
      </c>
    </row>
    <row r="19" spans="1:7" ht="12" customHeight="1">
      <c r="A19" s="176" t="s">
        <v>71</v>
      </c>
      <c r="B19" s="87">
        <f>IF(TMP_P3!B19&lt;&gt;0,TMP_P3!B19,"")</f>
        <v>140599</v>
      </c>
      <c r="C19" s="82">
        <f>IF(TMP_P3!C19&lt;&gt;0,TMP_P3!C19,"")</f>
      </c>
      <c r="D19" s="82">
        <f>IF(TMP_P3!D19&lt;&gt;0,TMP_P3!D19,"")</f>
        <v>140599</v>
      </c>
      <c r="E19" s="82">
        <f>IF(TMP_P3!E19&lt;&gt;0,TMP_P3!E19,"")</f>
      </c>
      <c r="F19" s="82">
        <f>IF(TMP_P3!F19&lt;&gt;0,TMP_P3!F19,"")</f>
        <v>80608</v>
      </c>
      <c r="G19" s="85">
        <f>IF(TMP_P3!G19&lt;&gt;0,TMP_P3!G19,"")</f>
        <v>500</v>
      </c>
    </row>
    <row r="20" spans="1:7" ht="12" customHeight="1">
      <c r="A20" s="176" t="s">
        <v>72</v>
      </c>
      <c r="B20" s="87">
        <f>IF(TMP_P3!B20&lt;&gt;0,TMP_P3!B20,"")</f>
        <v>1098299</v>
      </c>
      <c r="C20" s="82">
        <f>IF(TMP_P3!C20&lt;&gt;0,TMP_P3!C20,"")</f>
      </c>
      <c r="D20" s="82">
        <f>IF(TMP_P3!D20&lt;&gt;0,TMP_P3!D20,"")</f>
        <v>1098299</v>
      </c>
      <c r="E20" s="82">
        <f>IF(TMP_P3!E20&lt;&gt;0,TMP_P3!E20,"")</f>
      </c>
      <c r="F20" s="82">
        <f>IF(TMP_P3!F20&lt;&gt;0,TMP_P3!F20,"")</f>
      </c>
      <c r="G20" s="85">
        <f>IF(TMP_P3!G20&lt;&gt;0,TMP_P3!G20,"")</f>
        <v>110000</v>
      </c>
    </row>
    <row r="21" spans="1:7" ht="12" customHeight="1">
      <c r="A21" s="176" t="s">
        <v>73</v>
      </c>
      <c r="B21" s="87">
        <f>IF(TMP_P3!B21&lt;&gt;0,TMP_P3!B21,"")</f>
        <v>3716676</v>
      </c>
      <c r="C21" s="82">
        <f>IF(TMP_P3!C21&lt;&gt;0,TMP_P3!C21,"")</f>
      </c>
      <c r="D21" s="82">
        <f>IF(TMP_P3!D21&lt;&gt;0,TMP_P3!D21,"")</f>
        <v>3716676</v>
      </c>
      <c r="E21" s="82">
        <f>IF(TMP_P3!E21&lt;&gt;0,TMP_P3!E21,"")</f>
      </c>
      <c r="F21" s="82">
        <f>IF(TMP_P3!F21&lt;&gt;0,TMP_P3!F21,"")</f>
        <v>1419672</v>
      </c>
      <c r="G21" s="85">
        <f>IF(TMP_P3!G21&lt;&gt;0,TMP_P3!G21,"")</f>
        <v>500000</v>
      </c>
    </row>
    <row r="22" spans="1:7" ht="12" customHeight="1">
      <c r="A22" s="176" t="s">
        <v>74</v>
      </c>
      <c r="B22" s="87">
        <f>IF(TMP_P3!B22&lt;&gt;0,TMP_P3!B22,"")</f>
        <v>28245073</v>
      </c>
      <c r="C22" s="82">
        <f>IF(TMP_P3!C22&lt;&gt;0,TMP_P3!C22,"")</f>
      </c>
      <c r="D22" s="82">
        <f>IF(TMP_P3!D22&lt;&gt;0,TMP_P3!D22,"")</f>
        <v>28245073</v>
      </c>
      <c r="E22" s="82">
        <f>IF(TMP_P3!E22&lt;&gt;0,TMP_P3!E22,"")</f>
      </c>
      <c r="F22" s="82">
        <f>IF(TMP_P3!F22&lt;&gt;0,TMP_P3!F22,"")</f>
        <v>7182951</v>
      </c>
      <c r="G22" s="85">
        <f>IF(TMP_P3!G22&lt;&gt;0,TMP_P3!G22,"")</f>
        <v>508789</v>
      </c>
    </row>
    <row r="23" spans="1:7" ht="12" customHeight="1">
      <c r="A23" s="176" t="s">
        <v>75</v>
      </c>
      <c r="B23" s="87">
        <f>IF(TMP_P3!B23&lt;&gt;0,TMP_P3!B23,"")</f>
        <v>20430287</v>
      </c>
      <c r="C23" s="82">
        <f>IF(TMP_P3!C23&lt;&gt;0,TMP_P3!C23,"")</f>
      </c>
      <c r="D23" s="82">
        <f>IF(TMP_P3!D23&lt;&gt;0,TMP_P3!D23,"")</f>
        <v>20430287</v>
      </c>
      <c r="E23" s="82">
        <f>IF(TMP_P3!E23&lt;&gt;0,TMP_P3!E23,"")</f>
      </c>
      <c r="F23" s="82">
        <f>IF(TMP_P3!F23&lt;&gt;0,TMP_P3!F23,"")</f>
        <v>9703527</v>
      </c>
      <c r="G23" s="85">
        <f>IF(TMP_P3!G23&lt;&gt;0,TMP_P3!G23,"")</f>
        <v>2395792</v>
      </c>
    </row>
    <row r="24" spans="1:7" ht="12" customHeight="1">
      <c r="A24" s="176" t="s">
        <v>76</v>
      </c>
      <c r="B24" s="87">
        <f>IF(TMP_P3!B24&lt;&gt;0,TMP_P3!B24,"")</f>
        <v>6922510</v>
      </c>
      <c r="C24" s="82">
        <f>IF(TMP_P3!C24&lt;&gt;0,TMP_P3!C24,"")</f>
      </c>
      <c r="D24" s="82">
        <f>IF(TMP_P3!D24&lt;&gt;0,TMP_P3!D24,"")</f>
        <v>6922510</v>
      </c>
      <c r="E24" s="82">
        <f>IF(TMP_P3!E24&lt;&gt;0,TMP_P3!E24,"")</f>
      </c>
      <c r="F24" s="82">
        <f>IF(TMP_P3!F24&lt;&gt;0,TMP_P3!F24,"")</f>
        <v>3376917</v>
      </c>
      <c r="G24" s="85">
        <f>IF(TMP_P3!G24&lt;&gt;0,TMP_P3!G24,"")</f>
        <v>439329</v>
      </c>
    </row>
    <row r="25" spans="1:7" ht="12" customHeight="1">
      <c r="A25" s="176" t="s">
        <v>77</v>
      </c>
      <c r="B25" s="87">
        <f>IF(TMP_P3!B25&lt;&gt;0,TMP_P3!B25,"")</f>
        <v>8181134</v>
      </c>
      <c r="C25" s="82">
        <f>IF(TMP_P3!C25&lt;&gt;0,TMP_P3!C25,"")</f>
      </c>
      <c r="D25" s="82">
        <f>IF(TMP_P3!D25&lt;&gt;0,TMP_P3!D25,"")</f>
        <v>8181134</v>
      </c>
      <c r="E25" s="82">
        <f>IF(TMP_P3!E25&lt;&gt;0,TMP_P3!E25,"")</f>
      </c>
      <c r="F25" s="82">
        <f>IF(TMP_P3!F25&lt;&gt;0,TMP_P3!F25,"")</f>
        <v>3074851</v>
      </c>
      <c r="G25" s="85">
        <f>IF(TMP_P3!G25&lt;&gt;0,TMP_P3!G25,"")</f>
        <v>1589700</v>
      </c>
    </row>
    <row r="26" spans="1:7" ht="12" customHeight="1">
      <c r="A26" s="176" t="s">
        <v>78</v>
      </c>
      <c r="B26" s="87">
        <f>IF(TMP_P3!B26&lt;&gt;0,TMP_P3!B26,"")</f>
        <v>6722288</v>
      </c>
      <c r="C26" s="82">
        <f>IF(TMP_P3!C26&lt;&gt;0,TMP_P3!C26,"")</f>
        <v>3870897</v>
      </c>
      <c r="D26" s="82">
        <f>IF(TMP_P3!D26&lt;&gt;0,TMP_P3!D26,"")</f>
        <v>2851391</v>
      </c>
      <c r="E26" s="82">
        <f>IF(TMP_P3!E26&lt;&gt;0,TMP_P3!E26,"")</f>
        <v>902187</v>
      </c>
      <c r="F26" s="82">
        <f>IF(TMP_P3!F26&lt;&gt;0,TMP_P3!F26,"")</f>
        <v>452045</v>
      </c>
      <c r="G26" s="85">
        <f>IF(TMP_P3!G26&lt;&gt;0,TMP_P3!G26,"")</f>
        <v>110000</v>
      </c>
    </row>
    <row r="27" spans="1:7" ht="12" customHeight="1">
      <c r="A27" s="176" t="s">
        <v>79</v>
      </c>
      <c r="B27" s="87">
        <f>IF(TMP_P3!B27&lt;&gt;0,TMP_P3!B27,"")</f>
        <v>46609236</v>
      </c>
      <c r="C27" s="82">
        <f>IF(TMP_P3!C27&lt;&gt;0,TMP_P3!C27,"")</f>
        <v>646051</v>
      </c>
      <c r="D27" s="82">
        <f>IF(TMP_P3!D27&lt;&gt;0,TMP_P3!D27,"")</f>
        <v>45963185</v>
      </c>
      <c r="E27" s="82">
        <f>IF(TMP_P3!E27&lt;&gt;0,TMP_P3!E27,"")</f>
        <v>271999</v>
      </c>
      <c r="F27" s="82">
        <f>IF(TMP_P3!F27&lt;&gt;0,TMP_P3!F27,"")</f>
        <v>2192159</v>
      </c>
      <c r="G27" s="85">
        <f>IF(TMP_P3!G27&lt;&gt;0,TMP_P3!G27,"")</f>
        <v>1966200</v>
      </c>
    </row>
    <row r="28" spans="1:7" ht="12" customHeight="1">
      <c r="A28" s="176" t="s">
        <v>80</v>
      </c>
      <c r="B28" s="87">
        <f>IF(TMP_P3!B28&lt;&gt;0,TMP_P3!B28,"")</f>
        <v>26428803</v>
      </c>
      <c r="C28" s="82">
        <f>IF(TMP_P3!C28&lt;&gt;0,TMP_P3!C28,"")</f>
      </c>
      <c r="D28" s="82">
        <f>IF(TMP_P3!D28&lt;&gt;0,TMP_P3!D28,"")</f>
        <v>26428803</v>
      </c>
      <c r="E28" s="82">
        <f>IF(TMP_P3!E28&lt;&gt;0,TMP_P3!E28,"")</f>
      </c>
      <c r="F28" s="82">
        <f>IF(TMP_P3!F28&lt;&gt;0,TMP_P3!F28,"")</f>
        <v>820733</v>
      </c>
      <c r="G28" s="85">
        <f>IF(TMP_P3!G28&lt;&gt;0,TMP_P3!G28,"")</f>
        <v>780000</v>
      </c>
    </row>
    <row r="29" spans="1:7" ht="12" customHeight="1">
      <c r="A29" s="176" t="s">
        <v>81</v>
      </c>
      <c r="B29" s="87">
        <f>IF(TMP_P3!B29&lt;&gt;0,TMP_P3!B29,"")</f>
        <v>49050511</v>
      </c>
      <c r="C29" s="82">
        <f>IF(TMP_P3!C29&lt;&gt;0,TMP_P3!C29,"")</f>
        <v>2391691</v>
      </c>
      <c r="D29" s="82">
        <f>IF(TMP_P3!D29&lt;&gt;0,TMP_P3!D29,"")</f>
        <v>46658820</v>
      </c>
      <c r="E29" s="82">
        <f>IF(TMP_P3!E29&lt;&gt;0,TMP_P3!E29,"")</f>
        <v>893775</v>
      </c>
      <c r="F29" s="82">
        <f>IF(TMP_P3!F29&lt;&gt;0,TMP_P3!F29,"")</f>
        <v>2724772</v>
      </c>
      <c r="G29" s="85">
        <f>IF(TMP_P3!G29&lt;&gt;0,TMP_P3!G29,"")</f>
        <v>604823</v>
      </c>
    </row>
    <row r="30" spans="1:7" ht="12" customHeight="1">
      <c r="A30" s="176" t="s">
        <v>82</v>
      </c>
      <c r="B30" s="87">
        <f>IF(TMP_P3!B30&lt;&gt;0,TMP_P3!B30,"")</f>
        <v>3707337</v>
      </c>
      <c r="C30" s="82">
        <f>IF(TMP_P3!C30&lt;&gt;0,TMP_P3!C30,"")</f>
      </c>
      <c r="D30" s="82">
        <f>IF(TMP_P3!D30&lt;&gt;0,TMP_P3!D30,"")</f>
        <v>3707337</v>
      </c>
      <c r="E30" s="82">
        <f>IF(TMP_P3!E30&lt;&gt;0,TMP_P3!E30,"")</f>
      </c>
      <c r="F30" s="82">
        <f>IF(TMP_P3!F30&lt;&gt;0,TMP_P3!F30,"")</f>
        <v>221940</v>
      </c>
      <c r="G30" s="85">
        <f>IF(TMP_P3!G30&lt;&gt;0,TMP_P3!G30,"")</f>
        <v>441822</v>
      </c>
    </row>
    <row r="31" spans="1:7" ht="12" customHeight="1">
      <c r="A31" s="176" t="s">
        <v>83</v>
      </c>
      <c r="B31" s="87">
        <f>IF(TMP_P3!B31&lt;&gt;0,TMP_P3!B31,"")</f>
        <v>7806752</v>
      </c>
      <c r="C31" s="82">
        <f>IF(TMP_P3!C31&lt;&gt;0,TMP_P3!C31,"")</f>
        <v>1460933</v>
      </c>
      <c r="D31" s="82">
        <f>IF(TMP_P3!D31&lt;&gt;0,TMP_P3!D31,"")</f>
        <v>6345819</v>
      </c>
      <c r="E31" s="82">
        <f>IF(TMP_P3!E31&lt;&gt;0,TMP_P3!E31,"")</f>
        <v>606489</v>
      </c>
      <c r="F31" s="82">
        <f>IF(TMP_P3!F31&lt;&gt;0,TMP_P3!F31,"")</f>
        <v>412788</v>
      </c>
      <c r="G31" s="85">
        <f>IF(TMP_P3!G31&lt;&gt;0,TMP_P3!G31,"")</f>
        <v>3900931</v>
      </c>
    </row>
    <row r="32" spans="1:7" ht="12" customHeight="1">
      <c r="A32" s="176" t="s">
        <v>84</v>
      </c>
      <c r="B32" s="87">
        <f>IF(TMP_P3!B32&lt;&gt;0,TMP_P3!B32,"")</f>
        <v>19253818</v>
      </c>
      <c r="C32" s="82">
        <f>IF(TMP_P3!C32&lt;&gt;0,TMP_P3!C32,"")</f>
        <v>11961716</v>
      </c>
      <c r="D32" s="82">
        <f>IF(TMP_P3!D32&lt;&gt;0,TMP_P3!D32,"")</f>
        <v>7292102</v>
      </c>
      <c r="E32" s="82">
        <f>IF(TMP_P3!E32&lt;&gt;0,TMP_P3!E32,"")</f>
        <v>3552511</v>
      </c>
      <c r="F32" s="82">
        <f>IF(TMP_P3!F32&lt;&gt;0,TMP_P3!F32,"")</f>
        <v>900750</v>
      </c>
      <c r="G32" s="85">
        <f>IF(TMP_P3!G32&lt;&gt;0,TMP_P3!G32,"")</f>
        <v>225800</v>
      </c>
    </row>
    <row r="33" spans="1:7" ht="12" customHeight="1">
      <c r="A33" s="176" t="s">
        <v>85</v>
      </c>
      <c r="B33" s="87">
        <f>IF(TMP_P3!B33&lt;&gt;0,TMP_P3!B33,"")</f>
        <v>9797590</v>
      </c>
      <c r="C33" s="82">
        <f>IF(TMP_P3!C33&lt;&gt;0,TMP_P3!C33,"")</f>
        <v>1610370</v>
      </c>
      <c r="D33" s="82">
        <f>IF(TMP_P3!D33&lt;&gt;0,TMP_P3!D33,"")</f>
        <v>8187220</v>
      </c>
      <c r="E33" s="82">
        <f>IF(TMP_P3!E33&lt;&gt;0,TMP_P3!E33,"")</f>
        <v>650874</v>
      </c>
      <c r="F33" s="82">
        <f>IF(TMP_P3!F33&lt;&gt;0,TMP_P3!F33,"")</f>
        <v>128790</v>
      </c>
      <c r="G33" s="85">
        <f>IF(TMP_P3!G33&lt;&gt;0,TMP_P3!G33,"")</f>
        <v>20760</v>
      </c>
    </row>
    <row r="34" spans="1:7" ht="12" customHeight="1">
      <c r="A34" s="176" t="s">
        <v>86</v>
      </c>
      <c r="B34" s="87">
        <f>IF(TMP_P3!B34&lt;&gt;0,TMP_P3!B34,"")</f>
        <v>26666564</v>
      </c>
      <c r="C34" s="82">
        <f>IF(TMP_P3!C34&lt;&gt;0,TMP_P3!C34,"")</f>
        <v>4984483</v>
      </c>
      <c r="D34" s="82">
        <f>IF(TMP_P3!D34&lt;&gt;0,TMP_P3!D34,"")</f>
        <v>21682081</v>
      </c>
      <c r="E34" s="82">
        <f>IF(TMP_P3!E34&lt;&gt;0,TMP_P3!E34,"")</f>
        <v>1849749</v>
      </c>
      <c r="F34" s="82">
        <f>IF(TMP_P3!F34&lt;&gt;0,TMP_P3!F34,"")</f>
        <v>787453</v>
      </c>
      <c r="G34" s="85">
        <f>IF(TMP_P3!G34&lt;&gt;0,TMP_P3!G34,"")</f>
        <v>8337476</v>
      </c>
    </row>
    <row r="35" spans="1:7" ht="12" customHeight="1">
      <c r="A35" s="176" t="s">
        <v>87</v>
      </c>
      <c r="B35" s="87">
        <f>IF(TMP_P3!B35&lt;&gt;0,TMP_P3!B35,"")</f>
        <v>1034407</v>
      </c>
      <c r="C35" s="82">
        <f>IF(TMP_P3!C35&lt;&gt;0,TMP_P3!C35,"")</f>
      </c>
      <c r="D35" s="82">
        <f>IF(TMP_P3!D35&lt;&gt;0,TMP_P3!D35,"")</f>
        <v>1034407</v>
      </c>
      <c r="E35" s="82">
        <f>IF(TMP_P3!E35&lt;&gt;0,TMP_P3!E35,"")</f>
      </c>
      <c r="F35" s="82">
        <f>IF(TMP_P3!F35&lt;&gt;0,TMP_P3!F35,"")</f>
        <v>514412</v>
      </c>
      <c r="G35" s="85">
        <f>IF(TMP_P3!G35&lt;&gt;0,TMP_P3!G35,"")</f>
        <v>34848</v>
      </c>
    </row>
    <row r="36" spans="1:7" ht="12" customHeight="1">
      <c r="A36" s="176" t="s">
        <v>88</v>
      </c>
      <c r="B36" s="87">
        <f>IF(TMP_P3!B36&lt;&gt;0,TMP_P3!B36,"")</f>
        <v>547309</v>
      </c>
      <c r="C36" s="82">
        <f>IF(TMP_P3!C36&lt;&gt;0,TMP_P3!C36,"")</f>
      </c>
      <c r="D36" s="82">
        <f>IF(TMP_P3!D36&lt;&gt;0,TMP_P3!D36,"")</f>
        <v>547309</v>
      </c>
      <c r="E36" s="82">
        <f>IF(TMP_P3!E36&lt;&gt;0,TMP_P3!E36,"")</f>
      </c>
      <c r="F36" s="82">
        <f>IF(TMP_P3!F36&lt;&gt;0,TMP_P3!F36,"")</f>
        <v>254861</v>
      </c>
      <c r="G36" s="85">
        <f>IF(TMP_P3!G36&lt;&gt;0,TMP_P3!G36,"")</f>
        <v>25000</v>
      </c>
    </row>
    <row r="37" spans="1:7" ht="12" customHeight="1">
      <c r="A37" s="176" t="s">
        <v>89</v>
      </c>
      <c r="B37" s="87">
        <f>IF(TMP_P3!B37&lt;&gt;0,TMP_P3!B37,"")</f>
        <v>61987</v>
      </c>
      <c r="C37" s="82">
        <f>IF(TMP_P3!C37&lt;&gt;0,TMP_P3!C37,"")</f>
      </c>
      <c r="D37" s="82">
        <f>IF(TMP_P3!D37&lt;&gt;0,TMP_P3!D37,"")</f>
        <v>61987</v>
      </c>
      <c r="E37" s="82">
        <f>IF(TMP_P3!E37&lt;&gt;0,TMP_P3!E37,"")</f>
      </c>
      <c r="F37" s="82">
        <f>IF(TMP_P3!F37&lt;&gt;0,TMP_P3!F37,"")</f>
        <v>28210</v>
      </c>
      <c r="G37" s="85">
        <f>IF(TMP_P3!G37&lt;&gt;0,TMP_P3!G37,"")</f>
        <v>3200</v>
      </c>
    </row>
    <row r="38" spans="1:7" ht="12" customHeight="1">
      <c r="A38" s="176" t="s">
        <v>90</v>
      </c>
      <c r="B38" s="87">
        <f>IF(TMP_P3!B38&lt;&gt;0,TMP_P3!B38,"")</f>
        <v>72056</v>
      </c>
      <c r="C38" s="82">
        <f>IF(TMP_P3!C38&lt;&gt;0,TMP_P3!C38,"")</f>
      </c>
      <c r="D38" s="82">
        <f>IF(TMP_P3!D38&lt;&gt;0,TMP_P3!D38,"")</f>
        <v>72056</v>
      </c>
      <c r="E38" s="82">
        <f>IF(TMP_P3!E38&lt;&gt;0,TMP_P3!E38,"")</f>
      </c>
      <c r="F38" s="82">
        <f>IF(TMP_P3!F38&lt;&gt;0,TMP_P3!F38,"")</f>
        <v>25780</v>
      </c>
      <c r="G38" s="85">
        <f>IF(TMP_P3!G38&lt;&gt;0,TMP_P3!G38,"")</f>
        <v>5150</v>
      </c>
    </row>
    <row r="39" spans="1:7" ht="12" customHeight="1">
      <c r="A39" s="176" t="s">
        <v>91</v>
      </c>
      <c r="B39" s="87">
        <f>IF(TMP_P3!B39&lt;&gt;0,TMP_P3!B39,"")</f>
        <v>82445</v>
      </c>
      <c r="C39" s="82">
        <f>IF(TMP_P3!C39&lt;&gt;0,TMP_P3!C39,"")</f>
      </c>
      <c r="D39" s="82">
        <f>IF(TMP_P3!D39&lt;&gt;0,TMP_P3!D39,"")</f>
        <v>82445</v>
      </c>
      <c r="E39" s="82">
        <f>IF(TMP_P3!E39&lt;&gt;0,TMP_P3!E39,"")</f>
      </c>
      <c r="F39" s="82">
        <f>IF(TMP_P3!F39&lt;&gt;0,TMP_P3!F39,"")</f>
        <v>37139</v>
      </c>
      <c r="G39" s="85">
        <f>IF(TMP_P3!G39&lt;&gt;0,TMP_P3!G39,"")</f>
        <v>4000</v>
      </c>
    </row>
    <row r="40" spans="1:7" ht="12" customHeight="1">
      <c r="A40" s="176" t="s">
        <v>117</v>
      </c>
      <c r="B40" s="87">
        <f>IF(TMP_P3!B40&lt;&gt;0,TMP_P3!B40,"")</f>
        <v>585473</v>
      </c>
      <c r="C40" s="82">
        <f>IF(TMP_P3!C40&lt;&gt;0,TMP_P3!C40,"")</f>
      </c>
      <c r="D40" s="82">
        <f>IF(TMP_P3!D40&lt;&gt;0,TMP_P3!D40,"")</f>
        <v>585473</v>
      </c>
      <c r="E40" s="82">
        <f>IF(TMP_P3!E40&lt;&gt;0,TMP_P3!E40,"")</f>
      </c>
      <c r="F40" s="82">
        <f>IF(TMP_P3!F40&lt;&gt;0,TMP_P3!F40,"")</f>
        <v>28258</v>
      </c>
      <c r="G40" s="85">
        <f>IF(TMP_P3!G40&lt;&gt;0,TMP_P3!G40,"")</f>
        <v>351700</v>
      </c>
    </row>
    <row r="41" spans="1:7" ht="12" customHeight="1">
      <c r="A41" s="176" t="s">
        <v>92</v>
      </c>
      <c r="B41" s="87">
        <f>IF(TMP_P3!B41&lt;&gt;0,TMP_P3!B41,"")</f>
        <v>49626</v>
      </c>
      <c r="C41" s="82">
        <f>IF(TMP_P3!C41&lt;&gt;0,TMP_P3!C41,"")</f>
      </c>
      <c r="D41" s="82">
        <f>IF(TMP_P3!D41&lt;&gt;0,TMP_P3!D41,"")</f>
        <v>49626</v>
      </c>
      <c r="E41" s="82">
        <f>IF(TMP_P3!E41&lt;&gt;0,TMP_P3!E41,"")</f>
      </c>
      <c r="F41" s="82">
        <f>IF(TMP_P3!F41&lt;&gt;0,TMP_P3!F41,"")</f>
        <v>19716</v>
      </c>
      <c r="G41" s="85">
        <f>IF(TMP_P3!G41&lt;&gt;0,TMP_P3!G41,"")</f>
        <v>1400</v>
      </c>
    </row>
    <row r="42" spans="1:7" ht="12" customHeight="1">
      <c r="A42" s="176" t="s">
        <v>93</v>
      </c>
      <c r="B42" s="87">
        <f>IF(TMP_P3!B42&lt;&gt;0,TMP_P3!B42,"")</f>
        <v>52516</v>
      </c>
      <c r="C42" s="82">
        <f>IF(TMP_P3!C42&lt;&gt;0,TMP_P3!C42,"")</f>
      </c>
      <c r="D42" s="82">
        <f>IF(TMP_P3!D42&lt;&gt;0,TMP_P3!D42,"")</f>
        <v>52516</v>
      </c>
      <c r="E42" s="82">
        <f>IF(TMP_P3!E42&lt;&gt;0,TMP_P3!E42,"")</f>
      </c>
      <c r="F42" s="82">
        <f>IF(TMP_P3!F42&lt;&gt;0,TMP_P3!F42,"")</f>
        <v>22627</v>
      </c>
      <c r="G42" s="85">
        <f>IF(TMP_P3!G42&lt;&gt;0,TMP_P3!G42,"")</f>
        <v>2000</v>
      </c>
    </row>
    <row r="43" spans="1:7" ht="12" customHeight="1">
      <c r="A43" s="176" t="s">
        <v>94</v>
      </c>
      <c r="B43" s="87">
        <f>IF(TMP_P3!B43&lt;&gt;0,TMP_P3!B43,"")</f>
        <v>237493</v>
      </c>
      <c r="C43" s="82">
        <f>IF(TMP_P3!C43&lt;&gt;0,TMP_P3!C43,"")</f>
      </c>
      <c r="D43" s="82">
        <f>IF(TMP_P3!D43&lt;&gt;0,TMP_P3!D43,"")</f>
        <v>237493</v>
      </c>
      <c r="E43" s="82">
        <f>IF(TMP_P3!E43&lt;&gt;0,TMP_P3!E43,"")</f>
      </c>
      <c r="F43" s="82">
        <f>IF(TMP_P3!F43&lt;&gt;0,TMP_P3!F43,"")</f>
        <v>101178</v>
      </c>
      <c r="G43" s="85">
        <f>IF(TMP_P3!G43&lt;&gt;0,TMP_P3!G43,"")</f>
        <v>15000</v>
      </c>
    </row>
    <row r="44" spans="1:7" ht="12" customHeight="1">
      <c r="A44" s="176" t="s">
        <v>118</v>
      </c>
      <c r="B44" s="87">
        <f>IF(TMP_P3!B44&lt;&gt;0,TMP_P3!B44,"")</f>
        <v>670000</v>
      </c>
      <c r="C44" s="82">
        <f>IF(TMP_P3!C44&lt;&gt;0,TMP_P3!C44,"")</f>
      </c>
      <c r="D44" s="82">
        <f>IF(TMP_P3!D44&lt;&gt;0,TMP_P3!D44,"")</f>
        <v>670000</v>
      </c>
      <c r="E44" s="82">
        <f>IF(TMP_P3!E44&lt;&gt;0,TMP_P3!E44,"")</f>
      </c>
      <c r="F44" s="82">
        <f>IF(TMP_P3!F44&lt;&gt;0,TMP_P3!F44,"")</f>
        <v>43556</v>
      </c>
      <c r="G44" s="85">
        <f>IF(TMP_P3!G44&lt;&gt;0,TMP_P3!G44,"")</f>
        <v>269632</v>
      </c>
    </row>
    <row r="45" spans="1:7" ht="12" customHeight="1">
      <c r="A45" s="176" t="s">
        <v>95</v>
      </c>
      <c r="B45" s="87">
        <f>IF(TMP_P3!B45&lt;&gt;0,TMP_P3!B45,"")</f>
        <v>52823784</v>
      </c>
      <c r="C45" s="82">
        <f>IF(TMP_P3!C45&lt;&gt;0,TMP_P3!C45,"")</f>
      </c>
      <c r="D45" s="82">
        <f>IF(TMP_P3!D45&lt;&gt;0,TMP_P3!D45,"")</f>
        <v>52823784</v>
      </c>
      <c r="E45" s="82">
        <f>IF(TMP_P3!E45&lt;&gt;0,TMP_P3!E45,"")</f>
        <v>2874771</v>
      </c>
      <c r="F45" s="82">
        <f>IF(TMP_P3!F45&lt;&gt;0,TMP_P3!F45,"")</f>
        <v>878446</v>
      </c>
      <c r="G45" s="85">
        <f>IF(TMP_P3!G45&lt;&gt;0,TMP_P3!G45,"")</f>
        <v>189554</v>
      </c>
    </row>
    <row r="46" spans="1:7" ht="12" customHeight="1" thickBot="1">
      <c r="A46" s="176" t="s">
        <v>96</v>
      </c>
      <c r="B46" s="87">
        <f>IF(TMP_P3!B46&lt;&gt;0,TMP_P3!B46,"")</f>
        <v>1495345</v>
      </c>
      <c r="C46" s="82">
        <f>IF(TMP_P3!C46&lt;&gt;0,TMP_P3!C46,"")</f>
      </c>
      <c r="D46" s="82">
        <f>IF(TMP_P3!D46&lt;&gt;0,TMP_P3!D46,"")</f>
        <v>1495345</v>
      </c>
      <c r="E46" s="82">
        <f>IF(TMP_P3!E46&lt;&gt;0,TMP_P3!E46,"")</f>
      </c>
      <c r="F46" s="82">
        <f>IF(TMP_P3!F46&lt;&gt;0,TMP_P3!F46,"")</f>
        <v>486481</v>
      </c>
      <c r="G46" s="85">
        <f>IF(TMP_P3!G46&lt;&gt;0,TMP_P3!G46,"")</f>
        <v>129215</v>
      </c>
    </row>
    <row r="47" spans="1:7" ht="12" customHeight="1" thickBot="1">
      <c r="A47" s="88" t="s">
        <v>97</v>
      </c>
      <c r="B47" s="89">
        <f>IF(TMP_P3!B47&lt;&gt;0,TMP_P3!B47,"")</f>
        <v>325521076</v>
      </c>
      <c r="C47" s="90">
        <f>IF(TMP_P3!C47&lt;&gt;0,TMP_P3!C47,"")</f>
        <v>26926141</v>
      </c>
      <c r="D47" s="90">
        <f>IF(TMP_P3!D47&lt;&gt;0,TMP_P3!D47,"")</f>
        <v>298594935</v>
      </c>
      <c r="E47" s="90">
        <f>IF(TMP_P3!E47&lt;&gt;0,TMP_P3!E47,"")</f>
        <v>11602355</v>
      </c>
      <c r="F47" s="90">
        <f>IF(TMP_P3!F47&lt;&gt;0,TMP_P3!F47,"")</f>
        <v>37301321</v>
      </c>
      <c r="G47" s="91">
        <f>IF(TMP_P3!G47&lt;&gt;0,TMP_P3!G47,"")</f>
        <v>23138761</v>
      </c>
    </row>
  </sheetData>
  <mergeCells count="11">
    <mergeCell ref="A6:A11"/>
    <mergeCell ref="E6:E11"/>
    <mergeCell ref="G7:G11"/>
    <mergeCell ref="F7:F11"/>
    <mergeCell ref="B6:B11"/>
    <mergeCell ref="C6:C11"/>
    <mergeCell ref="D6:D11"/>
    <mergeCell ref="A3:G3"/>
    <mergeCell ref="A1:G1"/>
    <mergeCell ref="A2:G2"/>
    <mergeCell ref="A4:G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35">
      <selection activeCell="A43" activeCellId="1" sqref="H35 A43"/>
    </sheetView>
  </sheetViews>
  <sheetFormatPr defaultColWidth="9.140625" defaultRowHeight="12.75"/>
  <cols>
    <col min="2" max="2" width="67.140625" style="0" customWidth="1"/>
    <col min="3" max="3" width="16.00390625" style="0" customWidth="1"/>
  </cols>
  <sheetData>
    <row r="1" ht="189">
      <c r="A1" s="1" t="s">
        <v>105</v>
      </c>
    </row>
    <row r="2" ht="12.75">
      <c r="A2" s="2" t="s">
        <v>0</v>
      </c>
    </row>
    <row r="3" ht="13.5" thickBot="1">
      <c r="A3" s="3" t="s">
        <v>136</v>
      </c>
    </row>
    <row r="4" spans="1:3" ht="14.25" thickBot="1" thickTop="1">
      <c r="A4" s="4"/>
      <c r="B4" s="5" t="s">
        <v>1</v>
      </c>
      <c r="C4" s="6"/>
    </row>
    <row r="5" spans="1:3" ht="14.25" thickBot="1" thickTop="1">
      <c r="A5" s="7" t="s">
        <v>2</v>
      </c>
      <c r="B5" s="8" t="s">
        <v>3</v>
      </c>
      <c r="C5" s="9">
        <v>1</v>
      </c>
    </row>
    <row r="6" spans="1:3" ht="14.25" thickBot="1" thickTop="1">
      <c r="A6" s="4"/>
      <c r="B6" s="10" t="s">
        <v>4</v>
      </c>
      <c r="C6" s="11">
        <v>263911676</v>
      </c>
    </row>
    <row r="7" spans="1:3" ht="15.75" customHeight="1" thickBot="1" thickTop="1">
      <c r="A7" s="12" t="s">
        <v>5</v>
      </c>
      <c r="B7" s="13" t="s">
        <v>6</v>
      </c>
      <c r="C7" s="14">
        <v>209779000</v>
      </c>
    </row>
    <row r="8" spans="1:3" ht="15.75" customHeight="1" thickBot="1" thickTop="1">
      <c r="A8" s="15" t="s">
        <v>7</v>
      </c>
      <c r="B8" s="16" t="s">
        <v>8</v>
      </c>
      <c r="C8" s="17">
        <v>43233000</v>
      </c>
    </row>
    <row r="9" spans="1:3" ht="15.75" customHeight="1" thickBot="1">
      <c r="A9" s="18"/>
      <c r="B9" s="19" t="s">
        <v>9</v>
      </c>
      <c r="C9" s="20">
        <v>2582000</v>
      </c>
    </row>
    <row r="10" spans="1:3" ht="15.75" customHeight="1" thickBot="1">
      <c r="A10" s="18"/>
      <c r="B10" s="19" t="s">
        <v>10</v>
      </c>
      <c r="C10" s="20">
        <v>2265000</v>
      </c>
    </row>
    <row r="11" spans="1:3" ht="15.75" customHeight="1" thickBot="1">
      <c r="A11" s="18"/>
      <c r="B11" s="19" t="s">
        <v>11</v>
      </c>
      <c r="C11" s="20">
        <v>317000</v>
      </c>
    </row>
    <row r="12" spans="1:3" ht="15.75" customHeight="1" thickBot="1">
      <c r="A12" s="18"/>
      <c r="B12" s="19" t="s">
        <v>12</v>
      </c>
      <c r="C12" s="20">
        <v>36181000</v>
      </c>
    </row>
    <row r="13" spans="1:3" ht="15.75" customHeight="1" thickBot="1">
      <c r="A13" s="18"/>
      <c r="B13" s="19" t="s">
        <v>13</v>
      </c>
      <c r="C13" s="20">
        <v>4470000</v>
      </c>
    </row>
    <row r="14" spans="1:3" ht="15.75" customHeight="1" thickBot="1">
      <c r="A14" s="21" t="s">
        <v>14</v>
      </c>
      <c r="B14" s="22" t="s">
        <v>15</v>
      </c>
      <c r="C14" s="23">
        <v>165946000</v>
      </c>
    </row>
    <row r="15" spans="1:3" ht="15.75" customHeight="1" thickBot="1">
      <c r="A15" s="18"/>
      <c r="B15" s="19" t="s">
        <v>16</v>
      </c>
      <c r="C15" s="20">
        <v>115201000</v>
      </c>
    </row>
    <row r="16" spans="1:3" ht="15.75" customHeight="1" thickBot="1">
      <c r="A16" s="18"/>
      <c r="B16" s="19" t="s">
        <v>17</v>
      </c>
      <c r="C16" s="20">
        <v>50743000</v>
      </c>
    </row>
    <row r="17" spans="1:3" ht="15.75" customHeight="1" thickBot="1">
      <c r="A17" s="18"/>
      <c r="B17" s="19" t="s">
        <v>18</v>
      </c>
      <c r="C17" s="20">
        <v>2000</v>
      </c>
    </row>
    <row r="18" spans="1:3" ht="15.75" customHeight="1" thickBot="1">
      <c r="A18" s="21" t="s">
        <v>19</v>
      </c>
      <c r="B18" s="22" t="s">
        <v>20</v>
      </c>
      <c r="C18" s="23">
        <v>600000</v>
      </c>
    </row>
    <row r="19" spans="1:3" ht="15.75" customHeight="1">
      <c r="A19" s="208"/>
      <c r="B19" s="24" t="s">
        <v>21</v>
      </c>
      <c r="C19" s="210">
        <v>600000</v>
      </c>
    </row>
    <row r="20" spans="1:3" ht="15.75" customHeight="1" thickBot="1">
      <c r="A20" s="209"/>
      <c r="B20" s="25" t="s">
        <v>22</v>
      </c>
      <c r="C20" s="211"/>
    </row>
    <row r="21" spans="1:3" ht="15.75" customHeight="1" thickBot="1" thickTop="1">
      <c r="A21" s="12" t="s">
        <v>23</v>
      </c>
      <c r="B21" s="13" t="s">
        <v>24</v>
      </c>
      <c r="C21" s="14">
        <v>12724296</v>
      </c>
    </row>
    <row r="22" spans="1:3" ht="15.75" customHeight="1" thickBot="1" thickTop="1">
      <c r="A22" s="15" t="s">
        <v>25</v>
      </c>
      <c r="B22" s="16" t="s">
        <v>26</v>
      </c>
      <c r="C22" s="17">
        <v>1125038</v>
      </c>
    </row>
    <row r="23" spans="1:3" ht="15.75" customHeight="1" thickBot="1">
      <c r="A23" s="21" t="s">
        <v>27</v>
      </c>
      <c r="B23" s="22" t="s">
        <v>28</v>
      </c>
      <c r="C23" s="23">
        <v>7232472</v>
      </c>
    </row>
    <row r="24" spans="1:3" ht="15.75" customHeight="1" thickBot="1">
      <c r="A24" s="21" t="s">
        <v>29</v>
      </c>
      <c r="B24" s="22" t="s">
        <v>30</v>
      </c>
      <c r="C24" s="23">
        <v>448219</v>
      </c>
    </row>
    <row r="25" spans="1:3" ht="15.75" customHeight="1" thickBot="1">
      <c r="A25" s="21" t="s">
        <v>31</v>
      </c>
      <c r="B25" s="22" t="s">
        <v>32</v>
      </c>
      <c r="C25" s="23">
        <v>1112937</v>
      </c>
    </row>
    <row r="26" spans="1:3" ht="15.75" customHeight="1" thickBot="1">
      <c r="A26" s="26" t="s">
        <v>33</v>
      </c>
      <c r="B26" s="27" t="s">
        <v>34</v>
      </c>
      <c r="C26" s="28">
        <v>2805630</v>
      </c>
    </row>
    <row r="27" spans="1:3" ht="15.75" customHeight="1" thickBot="1" thickTop="1">
      <c r="A27" s="12" t="s">
        <v>35</v>
      </c>
      <c r="B27" s="13" t="s">
        <v>36</v>
      </c>
      <c r="C27" s="14">
        <v>41408380</v>
      </c>
    </row>
    <row r="28" spans="1:3" ht="15.75" customHeight="1" thickBot="1" thickTop="1">
      <c r="A28" s="29"/>
      <c r="B28" s="30" t="s">
        <v>37</v>
      </c>
      <c r="C28" s="31">
        <v>14000000</v>
      </c>
    </row>
    <row r="29" spans="1:3" ht="15.75" customHeight="1" thickBot="1">
      <c r="A29" s="32"/>
      <c r="B29" s="33" t="s">
        <v>38</v>
      </c>
      <c r="C29" s="34">
        <v>27408380</v>
      </c>
    </row>
    <row r="30" spans="1:3" ht="15.75" customHeight="1" thickBot="1" thickTop="1">
      <c r="A30" s="4"/>
      <c r="B30" s="10" t="s">
        <v>39</v>
      </c>
      <c r="C30" s="11">
        <v>325521076</v>
      </c>
    </row>
    <row r="31" spans="1:3" ht="15.75" customHeight="1" thickBot="1" thickTop="1">
      <c r="A31" s="12" t="s">
        <v>5</v>
      </c>
      <c r="B31" s="13" t="s">
        <v>40</v>
      </c>
      <c r="C31" s="14">
        <v>282231909</v>
      </c>
    </row>
    <row r="32" spans="1:3" ht="15.75" customHeight="1" thickBot="1" thickTop="1">
      <c r="A32" s="15" t="s">
        <v>7</v>
      </c>
      <c r="B32" s="30" t="s">
        <v>41</v>
      </c>
      <c r="C32" s="31">
        <v>37301321</v>
      </c>
    </row>
    <row r="33" spans="1:3" ht="15.75" customHeight="1" thickBot="1">
      <c r="A33" s="21" t="s">
        <v>14</v>
      </c>
      <c r="B33" s="19" t="s">
        <v>42</v>
      </c>
      <c r="C33" s="20">
        <v>12221455</v>
      </c>
    </row>
    <row r="34" spans="1:3" ht="15.75" customHeight="1" thickBot="1">
      <c r="A34" s="21" t="s">
        <v>19</v>
      </c>
      <c r="B34" s="19" t="s">
        <v>43</v>
      </c>
      <c r="C34" s="20">
        <v>45689434</v>
      </c>
    </row>
    <row r="35" spans="1:3" ht="15.75" customHeight="1" thickBot="1">
      <c r="A35" s="21" t="s">
        <v>44</v>
      </c>
      <c r="B35" s="19" t="s">
        <v>45</v>
      </c>
      <c r="C35" s="20">
        <v>162419699</v>
      </c>
    </row>
    <row r="36" spans="1:3" ht="15.75" customHeight="1" thickBot="1">
      <c r="A36" s="35" t="s">
        <v>46</v>
      </c>
      <c r="B36" s="36" t="s">
        <v>47</v>
      </c>
      <c r="C36" s="20">
        <v>28451159</v>
      </c>
    </row>
    <row r="37" spans="1:3" ht="15.75" customHeight="1" thickBot="1">
      <c r="A37" s="35" t="s">
        <v>48</v>
      </c>
      <c r="B37" s="36" t="s">
        <v>49</v>
      </c>
      <c r="C37" s="37">
        <v>32531347</v>
      </c>
    </row>
    <row r="38" spans="1:3" ht="15.75" customHeight="1" thickBot="1">
      <c r="A38" s="35" t="s">
        <v>50</v>
      </c>
      <c r="B38" s="36" t="s">
        <v>51</v>
      </c>
      <c r="C38" s="20">
        <v>22593060</v>
      </c>
    </row>
    <row r="39" spans="1:3" ht="15.75" customHeight="1" thickBot="1">
      <c r="A39" s="35" t="s">
        <v>52</v>
      </c>
      <c r="B39" s="36" t="s">
        <v>53</v>
      </c>
      <c r="C39" s="20">
        <v>27994893</v>
      </c>
    </row>
    <row r="40" spans="1:3" ht="15.75" customHeight="1" thickBot="1">
      <c r="A40" s="35" t="s">
        <v>54</v>
      </c>
      <c r="B40" s="36" t="s">
        <v>55</v>
      </c>
      <c r="C40" s="20">
        <v>14105360</v>
      </c>
    </row>
    <row r="41" spans="1:3" ht="15.75" customHeight="1" thickBot="1">
      <c r="A41" s="26" t="s">
        <v>56</v>
      </c>
      <c r="B41" s="33" t="s">
        <v>57</v>
      </c>
      <c r="C41" s="34">
        <v>24600000</v>
      </c>
    </row>
    <row r="42" spans="1:3" ht="15.75" customHeight="1" thickBot="1" thickTop="1">
      <c r="A42" s="12" t="s">
        <v>23</v>
      </c>
      <c r="B42" s="13" t="s">
        <v>58</v>
      </c>
      <c r="C42" s="14">
        <v>43289167</v>
      </c>
    </row>
    <row r="43" spans="1:3" ht="15.75" customHeight="1" thickBot="1" thickTop="1">
      <c r="A43" s="4"/>
      <c r="B43" s="38" t="s">
        <v>59</v>
      </c>
      <c r="C43" s="39">
        <v>6117563</v>
      </c>
    </row>
    <row r="44" spans="1:3" ht="15.75" customHeight="1" thickBot="1" thickTop="1">
      <c r="A44" s="4"/>
      <c r="B44" s="10" t="s">
        <v>60</v>
      </c>
      <c r="C44" s="11">
        <v>-61609400</v>
      </c>
    </row>
    <row r="45" ht="13.5" thickTop="1"/>
  </sheetData>
  <mergeCells count="2">
    <mergeCell ref="A19:A20"/>
    <mergeCell ref="C19:C2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43" activeCellId="1" sqref="H35 A43"/>
    </sheetView>
  </sheetViews>
  <sheetFormatPr defaultColWidth="9.140625" defaultRowHeight="12.75"/>
  <sheetData>
    <row r="1" ht="204.75">
      <c r="A1" s="1" t="s">
        <v>137</v>
      </c>
    </row>
    <row r="2" ht="12.75">
      <c r="A2" s="2" t="s">
        <v>0</v>
      </c>
    </row>
    <row r="3" ht="23.25" thickBot="1">
      <c r="A3" s="95" t="s">
        <v>138</v>
      </c>
    </row>
    <row r="4" spans="1:4" ht="25.5" thickBot="1" thickTop="1">
      <c r="A4" s="4"/>
      <c r="B4" s="5" t="s">
        <v>1</v>
      </c>
      <c r="C4" s="5">
        <v>2007</v>
      </c>
      <c r="D4" s="179">
        <v>2008</v>
      </c>
    </row>
    <row r="5" spans="1:4" ht="14.25" thickBot="1" thickTop="1">
      <c r="A5" s="7" t="s">
        <v>2</v>
      </c>
      <c r="B5" s="8" t="s">
        <v>3</v>
      </c>
      <c r="C5" s="8">
        <v>1</v>
      </c>
      <c r="D5" s="9">
        <v>2</v>
      </c>
    </row>
    <row r="6" spans="1:4" ht="27" thickBot="1" thickTop="1">
      <c r="A6" s="4"/>
      <c r="B6" s="10" t="s">
        <v>4</v>
      </c>
      <c r="C6" s="180">
        <v>310249362</v>
      </c>
      <c r="D6" s="11">
        <v>320002360</v>
      </c>
    </row>
    <row r="7" spans="1:4" ht="39.75" thickBot="1" thickTop="1">
      <c r="A7" s="12" t="s">
        <v>5</v>
      </c>
      <c r="B7" s="13" t="s">
        <v>139</v>
      </c>
      <c r="C7" s="181">
        <v>228334000</v>
      </c>
      <c r="D7" s="14">
        <v>243915000</v>
      </c>
    </row>
    <row r="8" spans="1:4" ht="39.75" thickBot="1" thickTop="1">
      <c r="A8" s="12" t="s">
        <v>23</v>
      </c>
      <c r="B8" s="13" t="s">
        <v>140</v>
      </c>
      <c r="C8" s="181">
        <v>12746174</v>
      </c>
      <c r="D8" s="14">
        <v>12781273</v>
      </c>
    </row>
    <row r="9" spans="1:4" ht="103.5" thickBot="1" thickTop="1">
      <c r="A9" s="15" t="s">
        <v>25</v>
      </c>
      <c r="B9" s="16" t="s">
        <v>141</v>
      </c>
      <c r="C9" s="182">
        <v>1149260</v>
      </c>
      <c r="D9" s="17">
        <v>1164102</v>
      </c>
    </row>
    <row r="10" spans="1:4" ht="90" thickBot="1">
      <c r="A10" s="21" t="s">
        <v>27</v>
      </c>
      <c r="B10" s="22" t="s">
        <v>142</v>
      </c>
      <c r="C10" s="183">
        <v>7454679</v>
      </c>
      <c r="D10" s="23">
        <v>7517723</v>
      </c>
    </row>
    <row r="11" spans="1:4" ht="64.5" thickBot="1">
      <c r="A11" s="21" t="s">
        <v>29</v>
      </c>
      <c r="B11" s="22" t="s">
        <v>143</v>
      </c>
      <c r="C11" s="183">
        <v>246748</v>
      </c>
      <c r="D11" s="23">
        <v>247228</v>
      </c>
    </row>
    <row r="12" spans="1:4" ht="141" thickBot="1">
      <c r="A12" s="21" t="s">
        <v>31</v>
      </c>
      <c r="B12" s="22" t="s">
        <v>144</v>
      </c>
      <c r="C12" s="183">
        <v>1161870</v>
      </c>
      <c r="D12" s="23">
        <v>1191847</v>
      </c>
    </row>
    <row r="13" spans="1:4" ht="64.5" thickBot="1">
      <c r="A13" s="26" t="s">
        <v>33</v>
      </c>
      <c r="B13" s="27" t="s">
        <v>145</v>
      </c>
      <c r="C13" s="184">
        <v>2733617</v>
      </c>
      <c r="D13" s="28">
        <v>2660373</v>
      </c>
    </row>
    <row r="14" spans="1:4" ht="39.75" thickBot="1" thickTop="1">
      <c r="A14" s="12" t="s">
        <v>35</v>
      </c>
      <c r="B14" s="13" t="s">
        <v>146</v>
      </c>
      <c r="C14" s="181">
        <v>69169188</v>
      </c>
      <c r="D14" s="14">
        <v>63306087</v>
      </c>
    </row>
    <row r="15" spans="1:4" ht="78" thickBot="1" thickTop="1">
      <c r="A15" s="29"/>
      <c r="B15" s="30" t="s">
        <v>37</v>
      </c>
      <c r="C15" s="185">
        <v>14000000</v>
      </c>
      <c r="D15" s="31">
        <v>14000000</v>
      </c>
    </row>
    <row r="16" spans="1:4" ht="115.5" thickBot="1">
      <c r="A16" s="32"/>
      <c r="B16" s="33" t="s">
        <v>38</v>
      </c>
      <c r="C16" s="186">
        <v>55169188</v>
      </c>
      <c r="D16" s="34">
        <v>49306087</v>
      </c>
    </row>
    <row r="17" spans="1:4" ht="27" thickBot="1" thickTop="1">
      <c r="A17" s="4"/>
      <c r="B17" s="10" t="s">
        <v>39</v>
      </c>
      <c r="C17" s="180">
        <v>348355162</v>
      </c>
      <c r="D17" s="11">
        <v>354454360</v>
      </c>
    </row>
    <row r="18" spans="1:4" ht="39.75" thickBot="1" thickTop="1">
      <c r="A18" s="12" t="s">
        <v>5</v>
      </c>
      <c r="B18" s="13" t="s">
        <v>147</v>
      </c>
      <c r="C18" s="181">
        <v>310918981</v>
      </c>
      <c r="D18" s="14">
        <v>322686320</v>
      </c>
    </row>
    <row r="19" spans="1:4" ht="129" thickBot="1" thickTop="1">
      <c r="A19" s="15" t="s">
        <v>7</v>
      </c>
      <c r="B19" s="30" t="s">
        <v>148</v>
      </c>
      <c r="C19" s="185">
        <v>39003062</v>
      </c>
      <c r="D19" s="31">
        <v>40958568</v>
      </c>
    </row>
    <row r="20" spans="1:4" ht="90" thickBot="1">
      <c r="A20" s="21" t="s">
        <v>14</v>
      </c>
      <c r="B20" s="19" t="s">
        <v>149</v>
      </c>
      <c r="C20" s="187">
        <v>13070482</v>
      </c>
      <c r="D20" s="20">
        <v>13497305</v>
      </c>
    </row>
    <row r="21" spans="1:4" ht="51.75" thickBot="1">
      <c r="A21" s="21" t="s">
        <v>19</v>
      </c>
      <c r="B21" s="19" t="s">
        <v>150</v>
      </c>
      <c r="C21" s="187">
        <v>66791268</v>
      </c>
      <c r="D21" s="20">
        <v>75564122</v>
      </c>
    </row>
    <row r="22" spans="1:4" ht="51.75" thickBot="1">
      <c r="A22" s="21" t="s">
        <v>44</v>
      </c>
      <c r="B22" s="19" t="s">
        <v>151</v>
      </c>
      <c r="C22" s="187">
        <v>159314169</v>
      </c>
      <c r="D22" s="20">
        <v>160646325</v>
      </c>
    </row>
    <row r="23" spans="1:4" ht="84.75" thickBot="1">
      <c r="A23" s="35" t="s">
        <v>46</v>
      </c>
      <c r="B23" s="36" t="s">
        <v>152</v>
      </c>
      <c r="C23" s="187">
        <v>8087262</v>
      </c>
      <c r="D23" s="20">
        <v>17318103</v>
      </c>
    </row>
    <row r="24" spans="1:4" ht="72.75" thickBot="1">
      <c r="A24" s="35" t="s">
        <v>48</v>
      </c>
      <c r="B24" s="36" t="s">
        <v>55</v>
      </c>
      <c r="C24" s="187">
        <v>15508961</v>
      </c>
      <c r="D24" s="20">
        <v>14205352</v>
      </c>
    </row>
    <row r="25" spans="1:4" ht="102.75" thickBot="1">
      <c r="A25" s="26" t="s">
        <v>56</v>
      </c>
      <c r="B25" s="33" t="s">
        <v>153</v>
      </c>
      <c r="C25" s="186">
        <v>32740000</v>
      </c>
      <c r="D25" s="34">
        <v>32020000</v>
      </c>
    </row>
    <row r="26" spans="1:4" ht="52.5" thickBot="1" thickTop="1">
      <c r="A26" s="12" t="s">
        <v>23</v>
      </c>
      <c r="B26" s="13" t="s">
        <v>154</v>
      </c>
      <c r="C26" s="181">
        <v>37436181</v>
      </c>
      <c r="D26" s="14">
        <v>31768040</v>
      </c>
    </row>
    <row r="27" spans="1:4" ht="27" thickBot="1" thickTop="1">
      <c r="A27" s="4"/>
      <c r="B27" s="10" t="s">
        <v>60</v>
      </c>
      <c r="C27" s="180">
        <v>-38105800</v>
      </c>
      <c r="D27" s="11">
        <v>-34452000</v>
      </c>
    </row>
    <row r="28" ht="13.5" thickTop="1"/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43" activeCellId="1" sqref="H35 A43"/>
    </sheetView>
  </sheetViews>
  <sheetFormatPr defaultColWidth="9.140625" defaultRowHeight="12.75"/>
  <sheetData>
    <row r="1" ht="63">
      <c r="A1" s="61" t="s">
        <v>115</v>
      </c>
    </row>
    <row r="2" ht="12.75">
      <c r="A2" s="3" t="s">
        <v>61</v>
      </c>
    </row>
    <row r="3" ht="33.75">
      <c r="A3" s="3" t="s">
        <v>116</v>
      </c>
    </row>
    <row r="4" ht="13.5" thickBot="1">
      <c r="A4" s="2" t="s">
        <v>0</v>
      </c>
    </row>
    <row r="5" spans="1:3" ht="49.5" thickBot="1" thickTop="1">
      <c r="A5" s="108" t="s">
        <v>62</v>
      </c>
      <c r="B5" s="109" t="s">
        <v>63</v>
      </c>
      <c r="C5" s="110" t="s">
        <v>64</v>
      </c>
    </row>
    <row r="6" spans="1:3" ht="13.5" thickBot="1">
      <c r="A6" s="111" t="s">
        <v>2</v>
      </c>
      <c r="B6" s="112">
        <v>1</v>
      </c>
      <c r="C6" s="113">
        <v>2</v>
      </c>
    </row>
    <row r="7" spans="1:3" ht="49.5" thickBot="1" thickTop="1">
      <c r="A7" s="114" t="s">
        <v>65</v>
      </c>
      <c r="B7" s="115">
        <v>21200</v>
      </c>
      <c r="C7" s="116"/>
    </row>
    <row r="8" spans="1:3" ht="48.75" thickBot="1">
      <c r="A8" s="117" t="s">
        <v>66</v>
      </c>
      <c r="B8" s="118">
        <v>270</v>
      </c>
      <c r="C8" s="119"/>
    </row>
    <row r="9" spans="1:3" ht="24.75" thickBot="1">
      <c r="A9" s="117" t="s">
        <v>67</v>
      </c>
      <c r="B9" s="120">
        <v>15750</v>
      </c>
      <c r="C9" s="119"/>
    </row>
    <row r="10" spans="1:3" ht="24.75" thickBot="1">
      <c r="A10" s="117" t="s">
        <v>68</v>
      </c>
      <c r="B10" s="118">
        <v>250</v>
      </c>
      <c r="C10" s="119"/>
    </row>
    <row r="11" spans="1:3" ht="24.75" thickBot="1">
      <c r="A11" s="117" t="s">
        <v>69</v>
      </c>
      <c r="B11" s="118">
        <v>25</v>
      </c>
      <c r="C11" s="119"/>
    </row>
    <row r="12" spans="1:3" ht="48.75" thickBot="1">
      <c r="A12" s="117" t="s">
        <v>70</v>
      </c>
      <c r="B12" s="120">
        <v>7650</v>
      </c>
      <c r="C12" s="119"/>
    </row>
    <row r="13" spans="1:3" ht="36.75" thickBot="1">
      <c r="A13" s="117" t="s">
        <v>71</v>
      </c>
      <c r="B13" s="118">
        <v>310</v>
      </c>
      <c r="C13" s="119"/>
    </row>
    <row r="14" spans="1:3" ht="48.75" thickBot="1">
      <c r="A14" s="117" t="s">
        <v>72</v>
      </c>
      <c r="B14" s="120">
        <v>5000</v>
      </c>
      <c r="C14" s="119"/>
    </row>
    <row r="15" spans="1:3" ht="60.75" thickBot="1">
      <c r="A15" s="117" t="s">
        <v>73</v>
      </c>
      <c r="B15" s="120">
        <v>404000</v>
      </c>
      <c r="C15" s="119"/>
    </row>
    <row r="16" spans="1:3" ht="36.75" thickBot="1">
      <c r="A16" s="117" t="s">
        <v>74</v>
      </c>
      <c r="B16" s="120">
        <v>160000</v>
      </c>
      <c r="C16" s="119"/>
    </row>
    <row r="17" spans="1:3" ht="36.75" thickBot="1">
      <c r="A17" s="117" t="s">
        <v>75</v>
      </c>
      <c r="B17" s="120">
        <v>912000</v>
      </c>
      <c r="C17" s="119"/>
    </row>
    <row r="18" spans="1:3" ht="48.75" thickBot="1">
      <c r="A18" s="117" t="s">
        <v>76</v>
      </c>
      <c r="B18" s="120">
        <v>230000</v>
      </c>
      <c r="C18" s="119"/>
    </row>
    <row r="19" spans="1:3" ht="36.75" thickBot="1">
      <c r="A19" s="117" t="s">
        <v>77</v>
      </c>
      <c r="B19" s="120">
        <v>1011900</v>
      </c>
      <c r="C19" s="119"/>
    </row>
    <row r="20" spans="1:3" ht="60.75" thickBot="1">
      <c r="A20" s="117" t="s">
        <v>78</v>
      </c>
      <c r="B20" s="120">
        <v>6220</v>
      </c>
      <c r="C20" s="20">
        <v>3870897</v>
      </c>
    </row>
    <row r="21" spans="1:3" ht="48.75" thickBot="1">
      <c r="A21" s="117" t="s">
        <v>79</v>
      </c>
      <c r="B21" s="120">
        <v>33950</v>
      </c>
      <c r="C21" s="20">
        <v>646051</v>
      </c>
    </row>
    <row r="22" spans="1:3" ht="48.75" thickBot="1">
      <c r="A22" s="117" t="s">
        <v>80</v>
      </c>
      <c r="B22" s="120">
        <v>45200</v>
      </c>
      <c r="C22" s="119"/>
    </row>
    <row r="23" spans="1:3" ht="48.75" thickBot="1">
      <c r="A23" s="117" t="s">
        <v>81</v>
      </c>
      <c r="B23" s="120">
        <v>377585</v>
      </c>
      <c r="C23" s="20">
        <v>2391691</v>
      </c>
    </row>
    <row r="24" spans="1:3" ht="36.75" thickBot="1">
      <c r="A24" s="117" t="s">
        <v>82</v>
      </c>
      <c r="B24" s="120">
        <v>45000</v>
      </c>
      <c r="C24" s="119"/>
    </row>
    <row r="25" spans="1:3" ht="48.75" thickBot="1">
      <c r="A25" s="117" t="s">
        <v>83</v>
      </c>
      <c r="B25" s="120">
        <v>79830</v>
      </c>
      <c r="C25" s="20">
        <v>1460933</v>
      </c>
    </row>
    <row r="26" spans="1:3" ht="60.75" thickBot="1">
      <c r="A26" s="117" t="s">
        <v>84</v>
      </c>
      <c r="B26" s="120">
        <v>301456</v>
      </c>
      <c r="C26" s="20">
        <v>11961716</v>
      </c>
    </row>
    <row r="27" spans="1:3" ht="72.75" thickBot="1">
      <c r="A27" s="117" t="s">
        <v>85</v>
      </c>
      <c r="B27" s="120">
        <v>5280</v>
      </c>
      <c r="C27" s="20">
        <v>1610370</v>
      </c>
    </row>
    <row r="28" spans="1:3" ht="60.75" thickBot="1">
      <c r="A28" s="117" t="s">
        <v>86</v>
      </c>
      <c r="B28" s="120">
        <v>395200</v>
      </c>
      <c r="C28" s="20">
        <v>4984483</v>
      </c>
    </row>
    <row r="29" spans="1:3" ht="72.75" thickBot="1">
      <c r="A29" s="117" t="s">
        <v>87</v>
      </c>
      <c r="B29" s="120">
        <v>29000</v>
      </c>
      <c r="C29" s="119"/>
    </row>
    <row r="30" spans="1:3" ht="24.75" thickBot="1">
      <c r="A30" s="117" t="s">
        <v>88</v>
      </c>
      <c r="B30" s="120">
        <v>9500</v>
      </c>
      <c r="C30" s="119"/>
    </row>
    <row r="31" spans="1:3" ht="48.75" thickBot="1">
      <c r="A31" s="117" t="s">
        <v>89</v>
      </c>
      <c r="B31" s="118">
        <v>400</v>
      </c>
      <c r="C31" s="119"/>
    </row>
    <row r="32" spans="1:3" ht="36.75" thickBot="1">
      <c r="A32" s="117" t="s">
        <v>90</v>
      </c>
      <c r="B32" s="18"/>
      <c r="C32" s="119"/>
    </row>
    <row r="33" spans="1:3" ht="60.75" thickBot="1">
      <c r="A33" s="117" t="s">
        <v>91</v>
      </c>
      <c r="B33" s="120">
        <v>36224</v>
      </c>
      <c r="C33" s="119"/>
    </row>
    <row r="34" spans="1:3" ht="36.75" thickBot="1">
      <c r="A34" s="117" t="s">
        <v>92</v>
      </c>
      <c r="B34" s="18"/>
      <c r="C34" s="119"/>
    </row>
    <row r="35" spans="1:3" ht="72.75" thickBot="1">
      <c r="A35" s="117" t="s">
        <v>117</v>
      </c>
      <c r="B35" s="120">
        <v>1040</v>
      </c>
      <c r="C35" s="119"/>
    </row>
    <row r="36" spans="1:3" ht="36.75" thickBot="1">
      <c r="A36" s="117" t="s">
        <v>93</v>
      </c>
      <c r="B36" s="18"/>
      <c r="C36" s="119"/>
    </row>
    <row r="37" spans="1:3" ht="36.75" thickBot="1">
      <c r="A37" s="117" t="s">
        <v>94</v>
      </c>
      <c r="B37" s="120">
        <v>1000</v>
      </c>
      <c r="C37" s="119"/>
    </row>
    <row r="38" spans="1:3" ht="48.75" thickBot="1">
      <c r="A38" s="117" t="s">
        <v>118</v>
      </c>
      <c r="B38" s="120">
        <v>30000</v>
      </c>
      <c r="C38" s="119"/>
    </row>
    <row r="39" spans="1:3" ht="48.75" thickBot="1">
      <c r="A39" s="117" t="s">
        <v>95</v>
      </c>
      <c r="B39" s="18"/>
      <c r="C39" s="20">
        <v>482239</v>
      </c>
    </row>
    <row r="40" spans="1:3" ht="48.75" thickBot="1">
      <c r="A40" s="121" t="s">
        <v>96</v>
      </c>
      <c r="B40" s="122">
        <v>20770</v>
      </c>
      <c r="C40" s="123"/>
    </row>
    <row r="41" spans="1:3" ht="14.25" thickBot="1" thickTop="1">
      <c r="A41" s="124" t="s">
        <v>97</v>
      </c>
      <c r="B41" s="125">
        <v>4186010</v>
      </c>
      <c r="C41" s="126">
        <v>27408380</v>
      </c>
    </row>
    <row r="42" ht="13.5" thickTop="1"/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41">
      <selection activeCell="A43" activeCellId="1" sqref="H35 A43"/>
    </sheetView>
  </sheetViews>
  <sheetFormatPr defaultColWidth="9.140625" defaultRowHeight="12.75"/>
  <sheetData>
    <row r="1" ht="126">
      <c r="A1" s="61" t="s">
        <v>120</v>
      </c>
    </row>
    <row r="2" ht="24">
      <c r="A2" s="136" t="s">
        <v>98</v>
      </c>
    </row>
    <row r="3" ht="36">
      <c r="A3" s="136" t="s">
        <v>116</v>
      </c>
    </row>
    <row r="4" ht="13.5" thickBot="1">
      <c r="A4" s="2" t="s">
        <v>0</v>
      </c>
    </row>
    <row r="5" spans="1:7" ht="14.25" thickBot="1" thickTop="1">
      <c r="A5" s="137"/>
      <c r="B5" s="138"/>
      <c r="C5" s="139"/>
      <c r="D5" s="139"/>
      <c r="E5" s="140" t="s">
        <v>99</v>
      </c>
      <c r="F5" s="141"/>
      <c r="G5" s="142"/>
    </row>
    <row r="6" spans="1:7" ht="24">
      <c r="A6" s="143" t="s">
        <v>62</v>
      </c>
      <c r="B6" s="144" t="s">
        <v>121</v>
      </c>
      <c r="C6" s="145" t="s">
        <v>122</v>
      </c>
      <c r="D6" s="145" t="s">
        <v>121</v>
      </c>
      <c r="E6" s="146" t="s">
        <v>123</v>
      </c>
      <c r="F6" s="147">
        <v>610</v>
      </c>
      <c r="G6" s="148">
        <v>700</v>
      </c>
    </row>
    <row r="7" spans="1:7" ht="22.5" customHeight="1">
      <c r="A7" s="212"/>
      <c r="B7" s="214" t="s">
        <v>124</v>
      </c>
      <c r="C7" s="145" t="s">
        <v>125</v>
      </c>
      <c r="D7" s="216" t="s">
        <v>127</v>
      </c>
      <c r="E7" s="145" t="s">
        <v>128</v>
      </c>
      <c r="F7" s="218" t="s">
        <v>100</v>
      </c>
      <c r="G7" s="150" t="s">
        <v>131</v>
      </c>
    </row>
    <row r="8" spans="1:7" ht="24">
      <c r="A8" s="212"/>
      <c r="B8" s="214"/>
      <c r="C8" s="145" t="s">
        <v>126</v>
      </c>
      <c r="D8" s="216"/>
      <c r="E8" s="145" t="s">
        <v>129</v>
      </c>
      <c r="F8" s="218"/>
      <c r="G8" s="151"/>
    </row>
    <row r="9" spans="1:7" ht="12.75">
      <c r="A9" s="212"/>
      <c r="B9" s="214"/>
      <c r="C9" s="145"/>
      <c r="D9" s="216"/>
      <c r="E9" s="145" t="s">
        <v>130</v>
      </c>
      <c r="F9" s="218"/>
      <c r="G9" s="150" t="s">
        <v>132</v>
      </c>
    </row>
    <row r="10" spans="1:7" ht="12.75">
      <c r="A10" s="212"/>
      <c r="B10" s="214"/>
      <c r="C10" s="145"/>
      <c r="D10" s="216"/>
      <c r="E10" s="145"/>
      <c r="F10" s="218"/>
      <c r="G10" s="150" t="s">
        <v>133</v>
      </c>
    </row>
    <row r="11" spans="1:7" ht="23.25" thickBot="1">
      <c r="A11" s="213"/>
      <c r="B11" s="215"/>
      <c r="C11" s="149"/>
      <c r="D11" s="217"/>
      <c r="E11" s="149"/>
      <c r="F11" s="188"/>
      <c r="G11" s="152" t="s">
        <v>134</v>
      </c>
    </row>
    <row r="12" spans="1:7" ht="14.25" thickBot="1" thickTop="1">
      <c r="A12" s="153" t="s">
        <v>2</v>
      </c>
      <c r="B12" s="154">
        <v>1</v>
      </c>
      <c r="C12" s="155">
        <v>2</v>
      </c>
      <c r="D12" s="155">
        <v>3</v>
      </c>
      <c r="E12" s="155">
        <v>4</v>
      </c>
      <c r="F12" s="155">
        <v>5</v>
      </c>
      <c r="G12" s="156">
        <v>6</v>
      </c>
    </row>
    <row r="13" spans="1:7" ht="49.5" thickBot="1" thickTop="1">
      <c r="A13" s="114" t="s">
        <v>65</v>
      </c>
      <c r="B13" s="157">
        <v>821685</v>
      </c>
      <c r="C13" s="158"/>
      <c r="D13" s="159">
        <v>821685</v>
      </c>
      <c r="E13" s="158"/>
      <c r="F13" s="159">
        <v>317373</v>
      </c>
      <c r="G13" s="160">
        <v>80750</v>
      </c>
    </row>
    <row r="14" spans="1:7" ht="48.75" thickBot="1">
      <c r="A14" s="117" t="s">
        <v>66</v>
      </c>
      <c r="B14" s="161">
        <v>121152</v>
      </c>
      <c r="C14" s="162"/>
      <c r="D14" s="163">
        <v>121152</v>
      </c>
      <c r="E14" s="162"/>
      <c r="F14" s="163">
        <v>37726</v>
      </c>
      <c r="G14" s="164">
        <v>14500</v>
      </c>
    </row>
    <row r="15" spans="1:7" ht="24.75" thickBot="1">
      <c r="A15" s="117" t="s">
        <v>67</v>
      </c>
      <c r="B15" s="161">
        <v>656430</v>
      </c>
      <c r="C15" s="162"/>
      <c r="D15" s="163">
        <v>656430</v>
      </c>
      <c r="E15" s="162"/>
      <c r="F15" s="163">
        <v>159676</v>
      </c>
      <c r="G15" s="164">
        <v>32000</v>
      </c>
    </row>
    <row r="16" spans="1:7" ht="24.75" thickBot="1">
      <c r="A16" s="117" t="s">
        <v>68</v>
      </c>
      <c r="B16" s="161">
        <v>72396</v>
      </c>
      <c r="C16" s="162"/>
      <c r="D16" s="163">
        <v>72396</v>
      </c>
      <c r="E16" s="162"/>
      <c r="F16" s="163">
        <v>38326</v>
      </c>
      <c r="G16" s="164">
        <v>3890</v>
      </c>
    </row>
    <row r="17" spans="1:7" ht="24.75" thickBot="1">
      <c r="A17" s="117" t="s">
        <v>69</v>
      </c>
      <c r="B17" s="161">
        <v>172410</v>
      </c>
      <c r="C17" s="162"/>
      <c r="D17" s="163">
        <v>172410</v>
      </c>
      <c r="E17" s="162"/>
      <c r="F17" s="163">
        <v>101650</v>
      </c>
      <c r="G17" s="164">
        <v>5000</v>
      </c>
    </row>
    <row r="18" spans="1:7" ht="48.75" thickBot="1">
      <c r="A18" s="117" t="s">
        <v>70</v>
      </c>
      <c r="B18" s="161">
        <v>1187085</v>
      </c>
      <c r="C18" s="162"/>
      <c r="D18" s="163">
        <v>1187085</v>
      </c>
      <c r="E18" s="162"/>
      <c r="F18" s="163">
        <v>725950</v>
      </c>
      <c r="G18" s="164">
        <v>40000</v>
      </c>
    </row>
    <row r="19" spans="1:7" ht="36.75" thickBot="1">
      <c r="A19" s="117" t="s">
        <v>71</v>
      </c>
      <c r="B19" s="161">
        <v>140599</v>
      </c>
      <c r="C19" s="162"/>
      <c r="D19" s="163">
        <v>140599</v>
      </c>
      <c r="E19" s="162"/>
      <c r="F19" s="163">
        <v>80608</v>
      </c>
      <c r="G19" s="165">
        <v>500</v>
      </c>
    </row>
    <row r="20" spans="1:7" ht="48.75" thickBot="1">
      <c r="A20" s="117" t="s">
        <v>72</v>
      </c>
      <c r="B20" s="161">
        <v>1098299</v>
      </c>
      <c r="C20" s="162"/>
      <c r="D20" s="163">
        <v>1098299</v>
      </c>
      <c r="E20" s="162"/>
      <c r="F20" s="162"/>
      <c r="G20" s="164">
        <v>110000</v>
      </c>
    </row>
    <row r="21" spans="1:7" ht="60.75" thickBot="1">
      <c r="A21" s="117" t="s">
        <v>73</v>
      </c>
      <c r="B21" s="161">
        <v>3716676</v>
      </c>
      <c r="C21" s="162"/>
      <c r="D21" s="163">
        <v>3716676</v>
      </c>
      <c r="E21" s="162"/>
      <c r="F21" s="163">
        <v>1419672</v>
      </c>
      <c r="G21" s="164">
        <v>500000</v>
      </c>
    </row>
    <row r="22" spans="1:7" ht="36.75" thickBot="1">
      <c r="A22" s="117" t="s">
        <v>74</v>
      </c>
      <c r="B22" s="161">
        <v>28245073</v>
      </c>
      <c r="C22" s="162"/>
      <c r="D22" s="163">
        <v>28245073</v>
      </c>
      <c r="E22" s="162"/>
      <c r="F22" s="163">
        <v>7182951</v>
      </c>
      <c r="G22" s="164">
        <v>508789</v>
      </c>
    </row>
    <row r="23" spans="1:7" ht="36.75" thickBot="1">
      <c r="A23" s="117" t="s">
        <v>75</v>
      </c>
      <c r="B23" s="161">
        <v>20430287</v>
      </c>
      <c r="C23" s="162"/>
      <c r="D23" s="163">
        <v>20430287</v>
      </c>
      <c r="E23" s="162"/>
      <c r="F23" s="163">
        <v>9703527</v>
      </c>
      <c r="G23" s="164">
        <v>2395792</v>
      </c>
    </row>
    <row r="24" spans="1:7" ht="48.75" thickBot="1">
      <c r="A24" s="117" t="s">
        <v>76</v>
      </c>
      <c r="B24" s="161">
        <v>6922510</v>
      </c>
      <c r="C24" s="162"/>
      <c r="D24" s="163">
        <v>6922510</v>
      </c>
      <c r="E24" s="162"/>
      <c r="F24" s="163">
        <v>3376917</v>
      </c>
      <c r="G24" s="164">
        <v>439329</v>
      </c>
    </row>
    <row r="25" spans="1:7" ht="36.75" thickBot="1">
      <c r="A25" s="117" t="s">
        <v>77</v>
      </c>
      <c r="B25" s="161">
        <v>8181134</v>
      </c>
      <c r="C25" s="162"/>
      <c r="D25" s="163">
        <v>8181134</v>
      </c>
      <c r="E25" s="162"/>
      <c r="F25" s="163">
        <v>3074851</v>
      </c>
      <c r="G25" s="164">
        <v>1589700</v>
      </c>
    </row>
    <row r="26" spans="1:7" ht="60.75" thickBot="1">
      <c r="A26" s="117" t="s">
        <v>78</v>
      </c>
      <c r="B26" s="161">
        <v>6722288</v>
      </c>
      <c r="C26" s="163">
        <v>3870897</v>
      </c>
      <c r="D26" s="163">
        <v>2851391</v>
      </c>
      <c r="E26" s="163">
        <v>902187</v>
      </c>
      <c r="F26" s="163">
        <v>452045</v>
      </c>
      <c r="G26" s="164">
        <v>110000</v>
      </c>
    </row>
    <row r="27" spans="1:7" ht="48.75" thickBot="1">
      <c r="A27" s="117" t="s">
        <v>79</v>
      </c>
      <c r="B27" s="161">
        <v>46609236</v>
      </c>
      <c r="C27" s="163">
        <v>646051</v>
      </c>
      <c r="D27" s="163">
        <v>45963185</v>
      </c>
      <c r="E27" s="163">
        <v>271999</v>
      </c>
      <c r="F27" s="163">
        <v>2192159</v>
      </c>
      <c r="G27" s="164">
        <v>1966200</v>
      </c>
    </row>
    <row r="28" spans="1:7" ht="48.75" thickBot="1">
      <c r="A28" s="117" t="s">
        <v>80</v>
      </c>
      <c r="B28" s="161">
        <v>26428803</v>
      </c>
      <c r="C28" s="162"/>
      <c r="D28" s="163">
        <v>26428803</v>
      </c>
      <c r="E28" s="162"/>
      <c r="F28" s="163">
        <v>820733</v>
      </c>
      <c r="G28" s="164">
        <v>780000</v>
      </c>
    </row>
    <row r="29" spans="1:7" ht="48.75" thickBot="1">
      <c r="A29" s="117" t="s">
        <v>81</v>
      </c>
      <c r="B29" s="161">
        <v>49050511</v>
      </c>
      <c r="C29" s="163">
        <v>2391691</v>
      </c>
      <c r="D29" s="163">
        <v>46658820</v>
      </c>
      <c r="E29" s="163">
        <v>893775</v>
      </c>
      <c r="F29" s="163">
        <v>2724772</v>
      </c>
      <c r="G29" s="164">
        <v>604823</v>
      </c>
    </row>
    <row r="30" spans="1:7" ht="36.75" thickBot="1">
      <c r="A30" s="117" t="s">
        <v>82</v>
      </c>
      <c r="B30" s="161">
        <v>3707337</v>
      </c>
      <c r="C30" s="162"/>
      <c r="D30" s="163">
        <v>3707337</v>
      </c>
      <c r="E30" s="162"/>
      <c r="F30" s="163">
        <v>221940</v>
      </c>
      <c r="G30" s="164">
        <v>441822</v>
      </c>
    </row>
    <row r="31" spans="1:7" ht="48.75" thickBot="1">
      <c r="A31" s="117" t="s">
        <v>83</v>
      </c>
      <c r="B31" s="161">
        <v>7806752</v>
      </c>
      <c r="C31" s="163">
        <v>1460933</v>
      </c>
      <c r="D31" s="163">
        <v>6345819</v>
      </c>
      <c r="E31" s="163">
        <v>606489</v>
      </c>
      <c r="F31" s="163">
        <v>412788</v>
      </c>
      <c r="G31" s="164">
        <v>3900931</v>
      </c>
    </row>
    <row r="32" spans="1:7" ht="60.75" thickBot="1">
      <c r="A32" s="117" t="s">
        <v>84</v>
      </c>
      <c r="B32" s="161">
        <v>19253818</v>
      </c>
      <c r="C32" s="163">
        <v>11961716</v>
      </c>
      <c r="D32" s="163">
        <v>7292102</v>
      </c>
      <c r="E32" s="163">
        <v>3552511</v>
      </c>
      <c r="F32" s="163">
        <v>900750</v>
      </c>
      <c r="G32" s="164">
        <v>225800</v>
      </c>
    </row>
    <row r="33" spans="1:7" ht="72.75" thickBot="1">
      <c r="A33" s="117" t="s">
        <v>85</v>
      </c>
      <c r="B33" s="161">
        <v>9797590</v>
      </c>
      <c r="C33" s="163">
        <v>1610370</v>
      </c>
      <c r="D33" s="163">
        <v>8187220</v>
      </c>
      <c r="E33" s="163">
        <v>650874</v>
      </c>
      <c r="F33" s="163">
        <v>128790</v>
      </c>
      <c r="G33" s="164">
        <v>20760</v>
      </c>
    </row>
    <row r="34" spans="1:7" ht="60.75" thickBot="1">
      <c r="A34" s="117" t="s">
        <v>86</v>
      </c>
      <c r="B34" s="161">
        <v>26666564</v>
      </c>
      <c r="C34" s="163">
        <v>4984483</v>
      </c>
      <c r="D34" s="163">
        <v>21682081</v>
      </c>
      <c r="E34" s="163">
        <v>1849749</v>
      </c>
      <c r="F34" s="163">
        <v>787453</v>
      </c>
      <c r="G34" s="164">
        <v>8337476</v>
      </c>
    </row>
    <row r="35" spans="1:7" ht="72.75" thickBot="1">
      <c r="A35" s="117" t="s">
        <v>87</v>
      </c>
      <c r="B35" s="161">
        <v>1034407</v>
      </c>
      <c r="C35" s="162"/>
      <c r="D35" s="163">
        <v>1034407</v>
      </c>
      <c r="E35" s="162"/>
      <c r="F35" s="163">
        <v>514412</v>
      </c>
      <c r="G35" s="164">
        <v>34848</v>
      </c>
    </row>
    <row r="36" spans="1:7" ht="24.75" thickBot="1">
      <c r="A36" s="117" t="s">
        <v>88</v>
      </c>
      <c r="B36" s="161">
        <v>547309</v>
      </c>
      <c r="C36" s="162"/>
      <c r="D36" s="163">
        <v>547309</v>
      </c>
      <c r="E36" s="162"/>
      <c r="F36" s="163">
        <v>254861</v>
      </c>
      <c r="G36" s="164">
        <v>25000</v>
      </c>
    </row>
    <row r="37" spans="1:7" ht="48.75" thickBot="1">
      <c r="A37" s="117" t="s">
        <v>89</v>
      </c>
      <c r="B37" s="161">
        <v>61987</v>
      </c>
      <c r="C37" s="162"/>
      <c r="D37" s="163">
        <v>61987</v>
      </c>
      <c r="E37" s="162"/>
      <c r="F37" s="163">
        <v>28210</v>
      </c>
      <c r="G37" s="164">
        <v>3200</v>
      </c>
    </row>
    <row r="38" spans="1:7" ht="36.75" thickBot="1">
      <c r="A38" s="117" t="s">
        <v>90</v>
      </c>
      <c r="B38" s="161">
        <v>72056</v>
      </c>
      <c r="C38" s="162"/>
      <c r="D38" s="163">
        <v>72056</v>
      </c>
      <c r="E38" s="162"/>
      <c r="F38" s="163">
        <v>25780</v>
      </c>
      <c r="G38" s="164">
        <v>5150</v>
      </c>
    </row>
    <row r="39" spans="1:7" ht="60.75" thickBot="1">
      <c r="A39" s="117" t="s">
        <v>91</v>
      </c>
      <c r="B39" s="161">
        <v>82445</v>
      </c>
      <c r="C39" s="162"/>
      <c r="D39" s="163">
        <v>82445</v>
      </c>
      <c r="E39" s="162"/>
      <c r="F39" s="163">
        <v>37139</v>
      </c>
      <c r="G39" s="164">
        <v>4000</v>
      </c>
    </row>
    <row r="40" spans="1:7" ht="72.75" thickBot="1">
      <c r="A40" s="117" t="s">
        <v>117</v>
      </c>
      <c r="B40" s="161">
        <v>585473</v>
      </c>
      <c r="C40" s="162"/>
      <c r="D40" s="163">
        <v>585473</v>
      </c>
      <c r="E40" s="162"/>
      <c r="F40" s="163">
        <v>28258</v>
      </c>
      <c r="G40" s="164">
        <v>351700</v>
      </c>
    </row>
    <row r="41" spans="1:7" ht="36.75" thickBot="1">
      <c r="A41" s="117" t="s">
        <v>92</v>
      </c>
      <c r="B41" s="161">
        <v>49626</v>
      </c>
      <c r="C41" s="162"/>
      <c r="D41" s="163">
        <v>49626</v>
      </c>
      <c r="E41" s="162"/>
      <c r="F41" s="163">
        <v>19716</v>
      </c>
      <c r="G41" s="164">
        <v>1400</v>
      </c>
    </row>
    <row r="42" spans="1:7" ht="36.75" thickBot="1">
      <c r="A42" s="117" t="s">
        <v>93</v>
      </c>
      <c r="B42" s="161">
        <v>52516</v>
      </c>
      <c r="C42" s="162"/>
      <c r="D42" s="163">
        <v>52516</v>
      </c>
      <c r="E42" s="162"/>
      <c r="F42" s="163">
        <v>22627</v>
      </c>
      <c r="G42" s="164">
        <v>2000</v>
      </c>
    </row>
    <row r="43" spans="1:7" ht="36.75" thickBot="1">
      <c r="A43" s="117" t="s">
        <v>94</v>
      </c>
      <c r="B43" s="161">
        <v>237493</v>
      </c>
      <c r="C43" s="162"/>
      <c r="D43" s="163">
        <v>237493</v>
      </c>
      <c r="E43" s="162"/>
      <c r="F43" s="163">
        <v>101178</v>
      </c>
      <c r="G43" s="164">
        <v>15000</v>
      </c>
    </row>
    <row r="44" spans="1:7" ht="48.75" thickBot="1">
      <c r="A44" s="117" t="s">
        <v>118</v>
      </c>
      <c r="B44" s="161">
        <v>670000</v>
      </c>
      <c r="C44" s="162"/>
      <c r="D44" s="163">
        <v>670000</v>
      </c>
      <c r="E44" s="162"/>
      <c r="F44" s="163">
        <v>43556</v>
      </c>
      <c r="G44" s="164">
        <v>269632</v>
      </c>
    </row>
    <row r="45" spans="1:7" ht="48.75" thickBot="1">
      <c r="A45" s="117" t="s">
        <v>95</v>
      </c>
      <c r="B45" s="161">
        <v>52823784</v>
      </c>
      <c r="C45" s="162"/>
      <c r="D45" s="163">
        <v>52823784</v>
      </c>
      <c r="E45" s="163">
        <v>2874771</v>
      </c>
      <c r="F45" s="163">
        <v>878446</v>
      </c>
      <c r="G45" s="164">
        <v>189554</v>
      </c>
    </row>
    <row r="46" spans="1:7" ht="48.75" thickBot="1">
      <c r="A46" s="121" t="s">
        <v>96</v>
      </c>
      <c r="B46" s="166">
        <v>1495345</v>
      </c>
      <c r="C46" s="167"/>
      <c r="D46" s="168">
        <v>1495345</v>
      </c>
      <c r="E46" s="167"/>
      <c r="F46" s="168">
        <v>486481</v>
      </c>
      <c r="G46" s="169">
        <v>129215</v>
      </c>
    </row>
    <row r="47" spans="1:7" ht="14.25" thickBot="1" thickTop="1">
      <c r="A47" s="170" t="s">
        <v>97</v>
      </c>
      <c r="B47" s="171">
        <v>325521076</v>
      </c>
      <c r="C47" s="172">
        <v>26926141</v>
      </c>
      <c r="D47" s="172">
        <v>298594935</v>
      </c>
      <c r="E47" s="172">
        <v>11602355</v>
      </c>
      <c r="F47" s="172">
        <v>37301321</v>
      </c>
      <c r="G47" s="173">
        <v>23138761</v>
      </c>
    </row>
    <row r="48" ht="13.5" thickTop="1"/>
  </sheetData>
  <mergeCells count="4">
    <mergeCell ref="A7:A11"/>
    <mergeCell ref="B7:B11"/>
    <mergeCell ref="D7:D11"/>
    <mergeCell ref="F7:F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PosAm,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rmajersky</cp:lastModifiedBy>
  <cp:lastPrinted>2005-07-13T18:51:12Z</cp:lastPrinted>
  <dcterms:created xsi:type="dcterms:W3CDTF">2004-08-13T11:12:56Z</dcterms:created>
  <dcterms:modified xsi:type="dcterms:W3CDTF">2005-07-26T14:18:09Z</dcterms:modified>
  <cp:category/>
  <cp:version/>
  <cp:contentType/>
  <cp:contentStatus/>
</cp:coreProperties>
</file>