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2008" sheetId="1" r:id="rId1"/>
  </sheets>
  <definedNames>
    <definedName name="_xlnm.Print_Titles" localSheetId="0">'2008'!$1:$2</definedName>
    <definedName name="_xlnm.Print_Area" localSheetId="0">'2008'!$A$1:$G$99</definedName>
  </definedNames>
  <calcPr fullCalcOnLoad="1"/>
</workbook>
</file>

<file path=xl/sharedStrings.xml><?xml version="1.0" encoding="utf-8"?>
<sst xmlns="http://schemas.openxmlformats.org/spreadsheetml/2006/main" count="97" uniqueCount="97">
  <si>
    <t>Malacky</t>
  </si>
  <si>
    <t>Pezinok</t>
  </si>
  <si>
    <t>Senec</t>
  </si>
  <si>
    <t>Bratislavský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</si>
  <si>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</si>
  <si>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</si>
  <si>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</si>
  <si>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</si>
  <si>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</si>
  <si>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</si>
  <si>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</si>
  <si>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Trnavský kraj</t>
  </si>
  <si>
    <t>Ilava</t>
  </si>
  <si>
    <t>Myjava</t>
  </si>
  <si>
    <t>Považská Bystrica</t>
  </si>
  <si>
    <t>Púchov</t>
  </si>
  <si>
    <t>Trenčín</t>
  </si>
  <si>
    <t>Komárno</t>
  </si>
  <si>
    <t>Levice</t>
  </si>
  <si>
    <t>Nitra</t>
  </si>
  <si>
    <t>Nové Zámky</t>
  </si>
  <si>
    <t>Zlaté Moravce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</si>
  <si>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</si>
  <si>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</si>
  <si>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</si>
  <si>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</si>
  <si>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</si>
  <si>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</si>
  <si>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</si>
  <si>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</si>
  <si>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Tvrdošín</t>
  </si>
  <si>
    <t>Žilina</t>
  </si>
  <si>
    <t>Žilinský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</si>
  <si>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</si>
  <si>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</si>
  <si>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</si>
  <si>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</si>
  <si>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</si>
  <si>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</si>
  <si>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</si>
  <si>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</si>
  <si>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</si>
  <si>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</si>
  <si>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</si>
  <si>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</si>
  <si>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</si>
  <si>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</si>
  <si>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</si>
  <si>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</si>
  <si>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</si>
  <si>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</si>
  <si>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</si>
  <si>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</si>
  <si>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</si>
  <si>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</si>
  <si>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</si>
  <si>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</si>
  <si>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</si>
  <si>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Prešovský kraj</t>
  </si>
  <si>
    <t>Gelnica</t>
  </si>
  <si>
    <t>Michalovce</t>
  </si>
  <si>
    <t>Rožňava</t>
  </si>
  <si>
    <t>Sobrance</t>
  </si>
  <si>
    <t>Spišská Nová Ves</t>
  </si>
  <si>
    <t>Trebišov</t>
  </si>
  <si>
    <t>Košický kraj</t>
  </si>
  <si>
    <t>Banskobystrický kraj</t>
  </si>
  <si>
    <t>Nitriansky kraj</t>
  </si>
  <si>
    <t>Trenčiansky kraj</t>
  </si>
  <si>
    <t>Okres</t>
  </si>
  <si>
    <t>Partizánske</t>
  </si>
  <si>
    <t>SR celkom</t>
  </si>
  <si>
    <t>Počet zmlúv</t>
  </si>
  <si>
    <t>v tom</t>
  </si>
  <si>
    <t>úver</t>
  </si>
  <si>
    <t>nenávratný príspevok</t>
  </si>
  <si>
    <t>Počet bytov</t>
  </si>
  <si>
    <t>výstavba</t>
  </si>
  <si>
    <t>obnova</t>
  </si>
  <si>
    <t>Bratislava I.</t>
  </si>
  <si>
    <t>Bratislava II.</t>
  </si>
  <si>
    <t>Bratislava III.</t>
  </si>
  <si>
    <t>Bratislava IV.</t>
  </si>
  <si>
    <t>Bratislava V.</t>
  </si>
  <si>
    <t>Bánovce nad Bebravou</t>
  </si>
  <si>
    <t>Nové Mesto n. Váhom</t>
  </si>
  <si>
    <t xml:space="preserve">Prievidza </t>
  </si>
  <si>
    <t>Šaľa</t>
  </si>
  <si>
    <t xml:space="preserve">Topoľčany </t>
  </si>
  <si>
    <t>Turčianske Teplice</t>
  </si>
  <si>
    <t>Vranov nad Topľou</t>
  </si>
  <si>
    <t>Košice I.</t>
  </si>
  <si>
    <t>Košice II.</t>
  </si>
  <si>
    <t>Košice III.</t>
  </si>
  <si>
    <t>Košice IV.</t>
  </si>
  <si>
    <t>Košice - okolie</t>
  </si>
  <si>
    <t>Poskytnutá podpora celkom v tis. Sk</t>
  </si>
</sst>
</file>

<file path=xl/styles.xml><?xml version="1.0" encoding="utf-8"?>
<styleSheet xmlns="http://schemas.openxmlformats.org/spreadsheetml/2006/main">
  <numFmts count="3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_-* #,##0.00\ [$Sk-41B]_-;\-* #,##0.00\ [$Sk-41B]_-;_-* &quot;-&quot;??\ [$Sk-41B]_-;_-@_-"/>
    <numFmt numFmtId="181" formatCode="#,##0.0"/>
    <numFmt numFmtId="182" formatCode="#,##0.00\ &quot;Sk&quot;"/>
    <numFmt numFmtId="183" formatCode="#,##0\ &quot;Sk&quot;"/>
    <numFmt numFmtId="184" formatCode="\1\9\6\6"/>
    <numFmt numFmtId="185" formatCode="\1\9\9\6"/>
    <numFmt numFmtId="186" formatCode="\1\9\9\6\1\9\9\7"/>
    <numFmt numFmtId="187" formatCode="\1\9\9\7"/>
    <numFmt numFmtId="188" formatCode="d/m/yy"/>
    <numFmt numFmtId="189" formatCode="#,##0.000"/>
    <numFmt numFmtId="190" formatCode="#,##0.0000"/>
    <numFmt numFmtId="191" formatCode="#,##0.00000"/>
    <numFmt numFmtId="192" formatCode="#,##0.000000"/>
    <numFmt numFmtId="193" formatCode="0.0%"/>
    <numFmt numFmtId="194" formatCode="#,##0.00[$Sk-41B]* "/>
  </numFmts>
  <fonts count="10">
    <font>
      <sz val="10"/>
      <name val="Arial CE"/>
      <family val="0"/>
    </font>
    <font>
      <sz val="10"/>
      <color indexed="8"/>
      <name val="Arial CE"/>
      <family val="2"/>
    </font>
    <font>
      <sz val="10"/>
      <color indexed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thin"/>
      <right style="double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>
        <color indexed="8"/>
      </top>
      <bottom>
        <color indexed="8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8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 style="double"/>
      <top>
        <color indexed="8"/>
      </top>
      <bottom>
        <color indexed="8"/>
      </bottom>
    </border>
    <border>
      <left style="double"/>
      <right style="double"/>
      <top>
        <color indexed="8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>
        <color indexed="63"/>
      </top>
      <bottom>
        <color indexed="8"/>
      </bottom>
    </border>
    <border>
      <left style="thin"/>
      <right style="double"/>
      <top style="thin"/>
      <bottom>
        <color indexed="8"/>
      </bottom>
    </border>
    <border>
      <left style="double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double"/>
      <top style="thin"/>
      <bottom style="thin"/>
    </border>
    <border>
      <left style="thin"/>
      <right style="double"/>
      <top>
        <color indexed="8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3" fontId="7" fillId="0" borderId="1" xfId="21" applyNumberFormat="1" applyFont="1" applyBorder="1" applyAlignment="1">
      <alignment horizontal="center" vertical="center" wrapText="1"/>
      <protection/>
    </xf>
    <xf numFmtId="3" fontId="7" fillId="0" borderId="2" xfId="21" applyNumberFormat="1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3" fontId="5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 wrapText="1" readingOrder="1"/>
    </xf>
    <xf numFmtId="3" fontId="7" fillId="0" borderId="4" xfId="21" applyNumberFormat="1" applyFont="1" applyBorder="1" applyAlignment="1">
      <alignment horizontal="center" vertical="center" wrapText="1"/>
      <protection/>
    </xf>
    <xf numFmtId="0" fontId="6" fillId="0" borderId="5" xfId="0" applyFont="1" applyBorder="1" applyAlignment="1">
      <alignment horizontal="left" vertical="top" wrapText="1" readingOrder="1"/>
    </xf>
    <xf numFmtId="0" fontId="6" fillId="0" borderId="6" xfId="0" applyFont="1" applyBorder="1" applyAlignment="1">
      <alignment horizontal="left" vertical="top" wrapText="1" readingOrder="1"/>
    </xf>
    <xf numFmtId="0" fontId="1" fillId="0" borderId="6" xfId="0" applyFont="1" applyBorder="1" applyAlignment="1">
      <alignment horizontal="left" vertical="top"/>
    </xf>
    <xf numFmtId="0" fontId="8" fillId="0" borderId="0" xfId="0" applyFont="1" applyAlignment="1">
      <alignment/>
    </xf>
    <xf numFmtId="3" fontId="7" fillId="0" borderId="7" xfId="21" applyNumberFormat="1" applyFont="1" applyBorder="1" applyAlignment="1">
      <alignment horizontal="center" vertical="center"/>
      <protection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right" vertical="top" wrapText="1"/>
    </xf>
    <xf numFmtId="0" fontId="0" fillId="0" borderId="3" xfId="0" applyBorder="1" applyAlignment="1">
      <alignment/>
    </xf>
    <xf numFmtId="0" fontId="5" fillId="0" borderId="8" xfId="0" applyFont="1" applyBorder="1" applyAlignment="1">
      <alignment horizontal="left" vertical="center" wrapText="1" readingOrder="1"/>
    </xf>
    <xf numFmtId="181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81" fontId="0" fillId="0" borderId="13" xfId="0" applyNumberFormat="1" applyFont="1" applyBorder="1" applyAlignment="1">
      <alignment horizontal="right" vertical="top" wrapText="1"/>
    </xf>
    <xf numFmtId="181" fontId="0" fillId="0" borderId="0" xfId="0" applyNumberFormat="1" applyFont="1" applyBorder="1" applyAlignment="1">
      <alignment horizontal="right" vertical="top" wrapText="1"/>
    </xf>
    <xf numFmtId="181" fontId="0" fillId="0" borderId="14" xfId="0" applyNumberFormat="1" applyFont="1" applyBorder="1" applyAlignment="1">
      <alignment horizontal="right" vertical="top" wrapText="1"/>
    </xf>
    <xf numFmtId="3" fontId="0" fillId="0" borderId="15" xfId="0" applyNumberFormat="1" applyFont="1" applyBorder="1" applyAlignment="1">
      <alignment horizontal="right" vertical="top" wrapText="1"/>
    </xf>
    <xf numFmtId="3" fontId="0" fillId="0" borderId="12" xfId="0" applyNumberFormat="1" applyFont="1" applyBorder="1" applyAlignment="1">
      <alignment horizontal="right" vertical="top" wrapText="1"/>
    </xf>
    <xf numFmtId="3" fontId="7" fillId="0" borderId="16" xfId="0" applyNumberFormat="1" applyFont="1" applyBorder="1" applyAlignment="1">
      <alignment horizontal="right" vertical="top" wrapText="1"/>
    </xf>
    <xf numFmtId="181" fontId="7" fillId="0" borderId="13" xfId="0" applyNumberFormat="1" applyFont="1" applyBorder="1" applyAlignment="1">
      <alignment/>
    </xf>
    <xf numFmtId="181" fontId="7" fillId="0" borderId="0" xfId="0" applyNumberFormat="1" applyFont="1" applyBorder="1" applyAlignment="1">
      <alignment/>
    </xf>
    <xf numFmtId="181" fontId="7" fillId="0" borderId="17" xfId="0" applyNumberFormat="1" applyFont="1" applyBorder="1" applyAlignment="1">
      <alignment/>
    </xf>
    <xf numFmtId="3" fontId="7" fillId="0" borderId="15" xfId="0" applyNumberFormat="1" applyFont="1" applyBorder="1" applyAlignment="1">
      <alignment horizontal="right" vertical="top" wrapText="1"/>
    </xf>
    <xf numFmtId="3" fontId="7" fillId="0" borderId="12" xfId="0" applyNumberFormat="1" applyFont="1" applyBorder="1" applyAlignment="1">
      <alignment horizontal="right" vertical="top" wrapText="1"/>
    </xf>
    <xf numFmtId="3" fontId="7" fillId="0" borderId="18" xfId="0" applyNumberFormat="1" applyFont="1" applyBorder="1" applyAlignment="1">
      <alignment horizontal="right" vertical="top" wrapText="1"/>
    </xf>
    <xf numFmtId="3" fontId="7" fillId="0" borderId="18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21" xfId="0" applyNumberFormat="1" applyFont="1" applyBorder="1" applyAlignment="1">
      <alignment horizontal="right" vertical="top" wrapText="1"/>
    </xf>
    <xf numFmtId="3" fontId="7" fillId="0" borderId="22" xfId="0" applyNumberFormat="1" applyFont="1" applyBorder="1" applyAlignment="1">
      <alignment horizontal="right" vertical="top" wrapText="1"/>
    </xf>
    <xf numFmtId="3" fontId="0" fillId="0" borderId="23" xfId="0" applyNumberFormat="1" applyFont="1" applyBorder="1" applyAlignment="1">
      <alignment horizontal="right" vertical="top" wrapText="1"/>
    </xf>
    <xf numFmtId="181" fontId="0" fillId="0" borderId="13" xfId="0" applyNumberFormat="1" applyFont="1" applyBorder="1" applyAlignment="1">
      <alignment horizontal="right" vertical="top" wrapText="1"/>
    </xf>
    <xf numFmtId="181" fontId="0" fillId="0" borderId="0" xfId="0" applyNumberFormat="1" applyFont="1" applyBorder="1" applyAlignment="1">
      <alignment horizontal="right" vertical="top" wrapText="1"/>
    </xf>
    <xf numFmtId="181" fontId="0" fillId="0" borderId="14" xfId="0" applyNumberFormat="1" applyFont="1" applyBorder="1" applyAlignment="1">
      <alignment horizontal="right" vertical="top" wrapText="1"/>
    </xf>
    <xf numFmtId="3" fontId="0" fillId="0" borderId="15" xfId="0" applyNumberFormat="1" applyFont="1" applyBorder="1" applyAlignment="1">
      <alignment horizontal="right" vertical="top" wrapText="1"/>
    </xf>
    <xf numFmtId="3" fontId="0" fillId="0" borderId="12" xfId="0" applyNumberFormat="1" applyFont="1" applyBorder="1" applyAlignment="1">
      <alignment horizontal="right" vertical="top" wrapText="1"/>
    </xf>
    <xf numFmtId="3" fontId="7" fillId="0" borderId="24" xfId="0" applyNumberFormat="1" applyFont="1" applyBorder="1" applyAlignment="1">
      <alignment horizontal="right" vertical="top" wrapText="1"/>
    </xf>
    <xf numFmtId="181" fontId="7" fillId="0" borderId="25" xfId="0" applyNumberFormat="1" applyFont="1" applyBorder="1" applyAlignment="1">
      <alignment horizontal="right" vertical="top" wrapText="1"/>
    </xf>
    <xf numFmtId="181" fontId="7" fillId="0" borderId="26" xfId="0" applyNumberFormat="1" applyFont="1" applyBorder="1" applyAlignment="1">
      <alignment horizontal="right" vertical="top" wrapText="1"/>
    </xf>
    <xf numFmtId="181" fontId="7" fillId="0" borderId="27" xfId="0" applyNumberFormat="1" applyFont="1" applyBorder="1" applyAlignment="1">
      <alignment horizontal="right" vertical="top" wrapText="1"/>
    </xf>
    <xf numFmtId="3" fontId="7" fillId="0" borderId="28" xfId="0" applyNumberFormat="1" applyFont="1" applyBorder="1" applyAlignment="1">
      <alignment horizontal="right" vertical="top" wrapText="1"/>
    </xf>
    <xf numFmtId="3" fontId="7" fillId="0" borderId="29" xfId="0" applyNumberFormat="1" applyFont="1" applyBorder="1" applyAlignment="1">
      <alignment horizontal="right" vertical="top" wrapText="1"/>
    </xf>
    <xf numFmtId="3" fontId="7" fillId="0" borderId="13" xfId="0" applyNumberFormat="1" applyFont="1" applyBorder="1" applyAlignment="1">
      <alignment horizontal="right" vertical="top" wrapText="1"/>
    </xf>
    <xf numFmtId="3" fontId="7" fillId="0" borderId="13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181" fontId="7" fillId="0" borderId="13" xfId="0" applyNumberFormat="1" applyFont="1" applyBorder="1" applyAlignment="1">
      <alignment horizontal="right" vertical="top" wrapText="1"/>
    </xf>
    <xf numFmtId="181" fontId="7" fillId="0" borderId="0" xfId="0" applyNumberFormat="1" applyFont="1" applyBorder="1" applyAlignment="1">
      <alignment horizontal="right" vertical="top" wrapText="1"/>
    </xf>
    <xf numFmtId="181" fontId="7" fillId="0" borderId="17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 horizontal="right" vertical="top"/>
    </xf>
    <xf numFmtId="3" fontId="7" fillId="0" borderId="0" xfId="0" applyNumberFormat="1" applyFont="1" applyBorder="1" applyAlignment="1">
      <alignment horizontal="right" vertical="top" wrapText="1"/>
    </xf>
    <xf numFmtId="3" fontId="7" fillId="0" borderId="30" xfId="0" applyNumberFormat="1" applyFont="1" applyBorder="1" applyAlignment="1">
      <alignment horizontal="right" vertical="top" wrapText="1"/>
    </xf>
    <xf numFmtId="3" fontId="0" fillId="0" borderId="15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8" xfId="0" applyFont="1" applyBorder="1" applyAlignment="1">
      <alignment horizontal="right" vertical="top"/>
    </xf>
    <xf numFmtId="3" fontId="7" fillId="0" borderId="19" xfId="0" applyNumberFormat="1" applyFont="1" applyBorder="1" applyAlignment="1">
      <alignment horizontal="right" vertical="top" wrapText="1"/>
    </xf>
    <xf numFmtId="3" fontId="7" fillId="0" borderId="31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3" fontId="9" fillId="0" borderId="32" xfId="0" applyNumberFormat="1" applyFont="1" applyBorder="1" applyAlignment="1">
      <alignment vertical="center"/>
    </xf>
    <xf numFmtId="181" fontId="9" fillId="0" borderId="33" xfId="0" applyNumberFormat="1" applyFont="1" applyBorder="1" applyAlignment="1">
      <alignment vertical="center"/>
    </xf>
    <xf numFmtId="181" fontId="9" fillId="0" borderId="34" xfId="0" applyNumberFormat="1" applyFont="1" applyBorder="1" applyAlignment="1">
      <alignment vertical="center"/>
    </xf>
    <xf numFmtId="3" fontId="9" fillId="0" borderId="33" xfId="0" applyNumberFormat="1" applyFont="1" applyBorder="1" applyAlignment="1">
      <alignment vertical="center"/>
    </xf>
    <xf numFmtId="3" fontId="9" fillId="0" borderId="35" xfId="0" applyNumberFormat="1" applyFont="1" applyBorder="1" applyAlignment="1">
      <alignment vertical="center"/>
    </xf>
    <xf numFmtId="181" fontId="7" fillId="0" borderId="36" xfId="0" applyNumberFormat="1" applyFont="1" applyBorder="1" applyAlignment="1">
      <alignment horizontal="right" vertical="center"/>
    </xf>
    <xf numFmtId="3" fontId="0" fillId="0" borderId="37" xfId="0" applyNumberFormat="1" applyFont="1" applyBorder="1" applyAlignment="1">
      <alignment/>
    </xf>
    <xf numFmtId="181" fontId="7" fillId="0" borderId="25" xfId="0" applyNumberFormat="1" applyFont="1" applyBorder="1" applyAlignment="1">
      <alignment/>
    </xf>
    <xf numFmtId="181" fontId="7" fillId="0" borderId="38" xfId="0" applyNumberFormat="1" applyFont="1" applyBorder="1" applyAlignment="1">
      <alignment/>
    </xf>
    <xf numFmtId="3" fontId="0" fillId="0" borderId="23" xfId="0" applyNumberFormat="1" applyFont="1" applyBorder="1" applyAlignment="1">
      <alignment horizontal="right" vertical="top" wrapText="1"/>
    </xf>
    <xf numFmtId="3" fontId="7" fillId="0" borderId="39" xfId="21" applyNumberFormat="1" applyFont="1" applyBorder="1" applyAlignment="1">
      <alignment horizontal="center"/>
      <protection/>
    </xf>
    <xf numFmtId="3" fontId="7" fillId="0" borderId="40" xfId="21" applyNumberFormat="1" applyFont="1" applyBorder="1" applyAlignment="1">
      <alignment horizontal="center"/>
      <protection/>
    </xf>
    <xf numFmtId="0" fontId="7" fillId="0" borderId="41" xfId="21" applyFont="1" applyBorder="1" applyAlignment="1">
      <alignment horizontal="center" vertical="center" wrapText="1"/>
      <protection/>
    </xf>
    <xf numFmtId="0" fontId="0" fillId="0" borderId="42" xfId="0" applyFont="1" applyBorder="1" applyAlignment="1">
      <alignment/>
    </xf>
    <xf numFmtId="0" fontId="7" fillId="0" borderId="43" xfId="21" applyFont="1" applyBorder="1" applyAlignment="1">
      <alignment horizontal="center" vertical="center" wrapText="1"/>
      <protection/>
    </xf>
    <xf numFmtId="0" fontId="0" fillId="0" borderId="44" xfId="0" applyFont="1" applyBorder="1" applyAlignment="1">
      <alignment/>
    </xf>
    <xf numFmtId="3" fontId="7" fillId="0" borderId="45" xfId="21" applyNumberFormat="1" applyFont="1" applyBorder="1" applyAlignment="1">
      <alignment horizontal="center" vertical="center" wrapText="1"/>
      <protection/>
    </xf>
    <xf numFmtId="3" fontId="7" fillId="0" borderId="46" xfId="0" applyNumberFormat="1" applyFont="1" applyBorder="1" applyAlignment="1">
      <alignment wrapText="1"/>
    </xf>
    <xf numFmtId="3" fontId="7" fillId="0" borderId="47" xfId="21" applyNumberFormat="1" applyFont="1" applyBorder="1" applyAlignment="1">
      <alignment horizontal="center"/>
      <protection/>
    </xf>
    <xf numFmtId="3" fontId="7" fillId="0" borderId="48" xfId="21" applyNumberFormat="1" applyFont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kr97" xfId="20"/>
    <cellStyle name="normální_kraje2001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workbookViewId="0" topLeftCell="A1">
      <selection activeCell="K14" sqref="K14"/>
    </sheetView>
  </sheetViews>
  <sheetFormatPr defaultColWidth="9.00390625" defaultRowHeight="12.75"/>
  <cols>
    <col min="1" max="1" width="20.00390625" style="0" customWidth="1"/>
    <col min="2" max="2" width="8.25390625" style="0" customWidth="1"/>
    <col min="3" max="3" width="15.875" style="16" customWidth="1"/>
    <col min="4" max="4" width="11.875" style="16" customWidth="1"/>
    <col min="5" max="5" width="12.125" style="16" customWidth="1"/>
  </cols>
  <sheetData>
    <row r="1" spans="1:7" ht="12.75">
      <c r="A1" s="91" t="s">
        <v>69</v>
      </c>
      <c r="B1" s="93" t="s">
        <v>72</v>
      </c>
      <c r="C1" s="95" t="s">
        <v>96</v>
      </c>
      <c r="D1" s="97" t="s">
        <v>73</v>
      </c>
      <c r="E1" s="98"/>
      <c r="F1" s="89" t="s">
        <v>76</v>
      </c>
      <c r="G1" s="90"/>
    </row>
    <row r="2" spans="1:7" ht="37.5" customHeight="1" thickBot="1">
      <c r="A2" s="92"/>
      <c r="B2" s="94"/>
      <c r="C2" s="96"/>
      <c r="D2" s="15" t="s">
        <v>74</v>
      </c>
      <c r="E2" s="1" t="s">
        <v>75</v>
      </c>
      <c r="F2" s="10" t="s">
        <v>77</v>
      </c>
      <c r="G2" s="2" t="s">
        <v>78</v>
      </c>
    </row>
    <row r="3" spans="1:7" ht="13.5" thickTop="1">
      <c r="A3" s="19"/>
      <c r="B3" s="23"/>
      <c r="C3" s="24"/>
      <c r="D3" s="25"/>
      <c r="E3" s="26"/>
      <c r="F3" s="27"/>
      <c r="G3" s="28"/>
    </row>
    <row r="4" spans="1:7" ht="12.75">
      <c r="A4" s="7" t="s">
        <v>79</v>
      </c>
      <c r="B4" s="46">
        <v>0</v>
      </c>
      <c r="C4" s="29">
        <f>D4+E4</f>
        <v>0</v>
      </c>
      <c r="D4" s="16">
        <v>0</v>
      </c>
      <c r="E4" s="31">
        <v>0</v>
      </c>
      <c r="F4" s="32">
        <v>0</v>
      </c>
      <c r="G4" s="33">
        <v>0</v>
      </c>
    </row>
    <row r="5" spans="1:7" ht="12.75">
      <c r="A5" s="7" t="s">
        <v>80</v>
      </c>
      <c r="B5" s="46">
        <v>13</v>
      </c>
      <c r="C5" s="29">
        <f aca="true" t="shared" si="0" ref="C5:C11">D5+E5</f>
        <v>46550</v>
      </c>
      <c r="D5" s="30">
        <v>46550</v>
      </c>
      <c r="E5" s="31">
        <v>0</v>
      </c>
      <c r="F5" s="32">
        <v>11</v>
      </c>
      <c r="G5" s="33">
        <v>116</v>
      </c>
    </row>
    <row r="6" spans="1:7" ht="12.75">
      <c r="A6" s="7" t="s">
        <v>81</v>
      </c>
      <c r="B6" s="46">
        <v>2</v>
      </c>
      <c r="C6" s="29">
        <f t="shared" si="0"/>
        <v>8859</v>
      </c>
      <c r="D6" s="30">
        <v>8859</v>
      </c>
      <c r="E6" s="31">
        <v>0</v>
      </c>
      <c r="F6" s="32">
        <v>1</v>
      </c>
      <c r="G6" s="33">
        <v>70</v>
      </c>
    </row>
    <row r="7" spans="1:7" ht="12.75">
      <c r="A7" s="7" t="s">
        <v>82</v>
      </c>
      <c r="B7" s="46">
        <v>13</v>
      </c>
      <c r="C7" s="29">
        <f t="shared" si="0"/>
        <v>36073</v>
      </c>
      <c r="D7" s="30">
        <v>36073</v>
      </c>
      <c r="E7" s="31">
        <v>0</v>
      </c>
      <c r="F7" s="32">
        <v>7</v>
      </c>
      <c r="G7" s="33">
        <v>265</v>
      </c>
    </row>
    <row r="8" spans="1:7" ht="12.75">
      <c r="A8" s="7" t="s">
        <v>83</v>
      </c>
      <c r="B8" s="46">
        <v>2</v>
      </c>
      <c r="C8" s="29">
        <f t="shared" si="0"/>
        <v>2100</v>
      </c>
      <c r="D8" s="30">
        <v>2100</v>
      </c>
      <c r="E8" s="31">
        <v>0</v>
      </c>
      <c r="F8" s="32">
        <v>2</v>
      </c>
      <c r="G8" s="33">
        <v>0</v>
      </c>
    </row>
    <row r="9" spans="1:7" ht="12.75">
      <c r="A9" s="7" t="s">
        <v>0</v>
      </c>
      <c r="B9" s="46">
        <v>25</v>
      </c>
      <c r="C9" s="29">
        <f t="shared" si="0"/>
        <v>35578</v>
      </c>
      <c r="D9" s="30">
        <v>35578</v>
      </c>
      <c r="E9" s="31">
        <v>0</v>
      </c>
      <c r="F9" s="32">
        <v>22</v>
      </c>
      <c r="G9" s="33">
        <v>43</v>
      </c>
    </row>
    <row r="10" spans="1:7" ht="12.75">
      <c r="A10" s="7" t="s">
        <v>1</v>
      </c>
      <c r="B10" s="46">
        <v>17</v>
      </c>
      <c r="C10" s="29">
        <f t="shared" si="0"/>
        <v>23686</v>
      </c>
      <c r="D10" s="30">
        <v>23686</v>
      </c>
      <c r="E10" s="31">
        <v>0</v>
      </c>
      <c r="F10" s="32">
        <v>16</v>
      </c>
      <c r="G10" s="33">
        <v>26</v>
      </c>
    </row>
    <row r="11" spans="1:7" ht="12.75">
      <c r="A11" s="7" t="s">
        <v>2</v>
      </c>
      <c r="B11" s="46">
        <v>17</v>
      </c>
      <c r="C11" s="29">
        <f t="shared" si="0"/>
        <v>20352</v>
      </c>
      <c r="D11" s="30">
        <v>20352</v>
      </c>
      <c r="E11" s="31">
        <v>0</v>
      </c>
      <c r="F11" s="32">
        <v>17</v>
      </c>
      <c r="G11" s="33">
        <v>0</v>
      </c>
    </row>
    <row r="12" spans="1:8" ht="12.75">
      <c r="A12" s="9" t="s">
        <v>3</v>
      </c>
      <c r="B12" s="34">
        <f aca="true" t="shared" si="1" ref="B12:G12">SUM(B4:B11)</f>
        <v>89</v>
      </c>
      <c r="C12" s="35">
        <f>D12+E12</f>
        <v>173198</v>
      </c>
      <c r="D12" s="36">
        <f>SUM(D4:D11)</f>
        <v>173198</v>
      </c>
      <c r="E12" s="37">
        <f t="shared" si="1"/>
        <v>0</v>
      </c>
      <c r="F12" s="38">
        <f t="shared" si="1"/>
        <v>76</v>
      </c>
      <c r="G12" s="39">
        <f t="shared" si="1"/>
        <v>520</v>
      </c>
      <c r="H12" s="16"/>
    </row>
    <row r="13" spans="1:7" ht="12.75">
      <c r="A13" s="12"/>
      <c r="B13" s="40"/>
      <c r="C13" s="41"/>
      <c r="D13" s="42"/>
      <c r="E13" s="43"/>
      <c r="F13" s="44"/>
      <c r="G13" s="45"/>
    </row>
    <row r="14" spans="1:7" ht="12.75">
      <c r="A14" s="7" t="s">
        <v>33</v>
      </c>
      <c r="B14" s="46">
        <v>21</v>
      </c>
      <c r="C14" s="47">
        <f>D14+E14</f>
        <v>59884</v>
      </c>
      <c r="D14" s="48">
        <v>59884</v>
      </c>
      <c r="E14" s="49">
        <v>0</v>
      </c>
      <c r="F14" s="50">
        <v>9</v>
      </c>
      <c r="G14" s="51">
        <v>809</v>
      </c>
    </row>
    <row r="15" spans="1:7" ht="12.75">
      <c r="A15" s="7" t="s">
        <v>34</v>
      </c>
      <c r="B15" s="46">
        <v>3</v>
      </c>
      <c r="C15" s="47">
        <f aca="true" t="shared" si="2" ref="C15:C20">D15+E15</f>
        <v>3300</v>
      </c>
      <c r="D15" s="48">
        <v>3300</v>
      </c>
      <c r="E15" s="49">
        <v>0</v>
      </c>
      <c r="F15" s="50">
        <v>3</v>
      </c>
      <c r="G15" s="51">
        <v>0</v>
      </c>
    </row>
    <row r="16" spans="1:7" ht="12.75">
      <c r="A16" s="7" t="s">
        <v>35</v>
      </c>
      <c r="B16" s="46">
        <v>6</v>
      </c>
      <c r="C16" s="47">
        <f t="shared" si="2"/>
        <v>6200</v>
      </c>
      <c r="D16" s="48">
        <v>6200</v>
      </c>
      <c r="E16" s="49">
        <v>0</v>
      </c>
      <c r="F16" s="50">
        <v>6</v>
      </c>
      <c r="G16" s="51">
        <v>0</v>
      </c>
    </row>
    <row r="17" spans="1:7" ht="12.75">
      <c r="A17" s="7" t="s">
        <v>36</v>
      </c>
      <c r="B17" s="46">
        <v>4</v>
      </c>
      <c r="C17" s="47">
        <f t="shared" si="2"/>
        <v>39954</v>
      </c>
      <c r="D17" s="48">
        <v>39954</v>
      </c>
      <c r="E17" s="49">
        <v>0</v>
      </c>
      <c r="F17" s="50">
        <v>29</v>
      </c>
      <c r="G17" s="51">
        <v>88</v>
      </c>
    </row>
    <row r="18" spans="1:7" ht="12.75">
      <c r="A18" s="7" t="s">
        <v>37</v>
      </c>
      <c r="B18" s="46">
        <v>13</v>
      </c>
      <c r="C18" s="47">
        <f t="shared" si="2"/>
        <v>67275</v>
      </c>
      <c r="D18" s="48">
        <v>67275</v>
      </c>
      <c r="E18" s="49">
        <v>0</v>
      </c>
      <c r="F18" s="50">
        <v>42</v>
      </c>
      <c r="G18" s="51">
        <v>180</v>
      </c>
    </row>
    <row r="19" spans="1:7" ht="12.75">
      <c r="A19" s="7" t="s">
        <v>38</v>
      </c>
      <c r="B19" s="46">
        <v>18</v>
      </c>
      <c r="C19" s="47">
        <f t="shared" si="2"/>
        <v>56668</v>
      </c>
      <c r="D19" s="48">
        <v>56668</v>
      </c>
      <c r="E19" s="49">
        <v>0</v>
      </c>
      <c r="F19" s="50">
        <v>28</v>
      </c>
      <c r="G19" s="51">
        <v>273</v>
      </c>
    </row>
    <row r="20" spans="1:7" ht="12.75">
      <c r="A20" s="7" t="s">
        <v>39</v>
      </c>
      <c r="B20" s="46">
        <v>1</v>
      </c>
      <c r="C20" s="47">
        <f t="shared" si="2"/>
        <v>1000</v>
      </c>
      <c r="D20" s="48">
        <v>1000</v>
      </c>
      <c r="E20" s="49">
        <v>0</v>
      </c>
      <c r="F20" s="50">
        <v>1</v>
      </c>
      <c r="G20" s="51">
        <v>0</v>
      </c>
    </row>
    <row r="21" spans="1:7" ht="12.75">
      <c r="A21" s="7" t="s">
        <v>40</v>
      </c>
      <c r="B21" s="46">
        <v>0</v>
      </c>
      <c r="C21" s="47">
        <v>0</v>
      </c>
      <c r="D21" s="16">
        <v>0</v>
      </c>
      <c r="E21" s="49">
        <v>0</v>
      </c>
      <c r="F21" s="50">
        <v>0</v>
      </c>
      <c r="G21" s="51">
        <v>0</v>
      </c>
    </row>
    <row r="22" spans="1:7" ht="12.75">
      <c r="A22" s="7" t="s">
        <v>41</v>
      </c>
      <c r="B22" s="46">
        <v>10</v>
      </c>
      <c r="C22" s="47">
        <f>D22+E21</f>
        <v>13669</v>
      </c>
      <c r="D22" s="48">
        <v>13669</v>
      </c>
      <c r="E22" s="49">
        <v>0</v>
      </c>
      <c r="F22" s="50">
        <v>96</v>
      </c>
      <c r="G22" s="51">
        <v>27</v>
      </c>
    </row>
    <row r="23" spans="1:7" ht="12.75">
      <c r="A23" s="7" t="s">
        <v>42</v>
      </c>
      <c r="B23" s="46">
        <v>6</v>
      </c>
      <c r="C23" s="47">
        <f>D23+E22</f>
        <v>39138</v>
      </c>
      <c r="D23" s="48">
        <v>39138</v>
      </c>
      <c r="E23" s="49">
        <v>0</v>
      </c>
      <c r="F23" s="50">
        <v>40</v>
      </c>
      <c r="G23" s="51">
        <v>70</v>
      </c>
    </row>
    <row r="24" spans="1:7" ht="12.75">
      <c r="A24" s="7" t="s">
        <v>43</v>
      </c>
      <c r="B24" s="46">
        <v>34</v>
      </c>
      <c r="C24" s="47">
        <f>D24+E23</f>
        <v>109632</v>
      </c>
      <c r="D24" s="48">
        <v>109632</v>
      </c>
      <c r="E24" s="49">
        <v>360</v>
      </c>
      <c r="F24" s="50">
        <v>66</v>
      </c>
      <c r="G24" s="51">
        <v>665</v>
      </c>
    </row>
    <row r="25" spans="1:7" ht="12.75">
      <c r="A25" s="7" t="s">
        <v>44</v>
      </c>
      <c r="B25" s="46">
        <v>1</v>
      </c>
      <c r="C25" s="47">
        <f>D25+E24</f>
        <v>56093</v>
      </c>
      <c r="D25" s="48">
        <v>55733</v>
      </c>
      <c r="E25" s="49">
        <v>0</v>
      </c>
      <c r="F25" s="50">
        <v>48</v>
      </c>
      <c r="G25" s="51">
        <v>0</v>
      </c>
    </row>
    <row r="26" spans="1:7" ht="12.75">
      <c r="A26" s="7" t="s">
        <v>45</v>
      </c>
      <c r="B26" s="46">
        <v>3</v>
      </c>
      <c r="C26" s="47">
        <f>D26+E25</f>
        <v>8909</v>
      </c>
      <c r="D26" s="48">
        <v>8909</v>
      </c>
      <c r="E26" s="49">
        <v>0</v>
      </c>
      <c r="F26" s="50">
        <v>2</v>
      </c>
      <c r="G26" s="51">
        <v>88</v>
      </c>
    </row>
    <row r="27" spans="1:8" ht="12.75">
      <c r="A27" s="11" t="s">
        <v>66</v>
      </c>
      <c r="B27" s="52">
        <f aca="true" t="shared" si="3" ref="B27:G27">SUM(B14:B26)</f>
        <v>120</v>
      </c>
      <c r="C27" s="86">
        <f>D27+E27</f>
        <v>461722</v>
      </c>
      <c r="D27" s="54">
        <f>SUM(D14:D26)</f>
        <v>461362</v>
      </c>
      <c r="E27" s="87">
        <f t="shared" si="3"/>
        <v>360</v>
      </c>
      <c r="F27" s="56">
        <f t="shared" si="3"/>
        <v>370</v>
      </c>
      <c r="G27" s="57">
        <f t="shared" si="3"/>
        <v>2200</v>
      </c>
      <c r="H27" s="16"/>
    </row>
    <row r="28" spans="1:7" ht="12.75">
      <c r="A28" s="9"/>
      <c r="B28" s="58"/>
      <c r="C28" s="59"/>
      <c r="D28" s="60"/>
      <c r="E28" s="61"/>
      <c r="F28" s="38"/>
      <c r="G28" s="39"/>
    </row>
    <row r="29" spans="1:7" ht="12.75">
      <c r="A29" s="7" t="s">
        <v>59</v>
      </c>
      <c r="B29" s="46">
        <v>4</v>
      </c>
      <c r="C29" s="47">
        <f>D29+E29</f>
        <v>33747</v>
      </c>
      <c r="D29" s="48">
        <v>33747</v>
      </c>
      <c r="E29" s="49">
        <v>0</v>
      </c>
      <c r="F29" s="50">
        <v>48</v>
      </c>
      <c r="G29" s="51">
        <v>0</v>
      </c>
    </row>
    <row r="30" spans="1:7" ht="12.75">
      <c r="A30" s="7" t="s">
        <v>91</v>
      </c>
      <c r="B30" s="46">
        <v>7</v>
      </c>
      <c r="C30" s="47">
        <f aca="true" t="shared" si="4" ref="C30:C39">D30+E30</f>
        <v>53878</v>
      </c>
      <c r="D30" s="48">
        <v>53878</v>
      </c>
      <c r="E30" s="49">
        <v>0</v>
      </c>
      <c r="F30" s="50">
        <v>1</v>
      </c>
      <c r="G30" s="51">
        <v>405</v>
      </c>
    </row>
    <row r="31" spans="1:7" ht="12.75">
      <c r="A31" s="7" t="s">
        <v>92</v>
      </c>
      <c r="B31" s="46">
        <v>5</v>
      </c>
      <c r="C31" s="47">
        <f t="shared" si="4"/>
        <v>12961</v>
      </c>
      <c r="D31" s="48">
        <v>12961</v>
      </c>
      <c r="E31" s="49">
        <v>0</v>
      </c>
      <c r="F31" s="50">
        <v>3</v>
      </c>
      <c r="G31" s="51">
        <v>135</v>
      </c>
    </row>
    <row r="32" spans="1:7" ht="12.75">
      <c r="A32" s="7" t="s">
        <v>93</v>
      </c>
      <c r="B32" s="46">
        <v>4</v>
      </c>
      <c r="C32" s="47">
        <f t="shared" si="4"/>
        <v>15547</v>
      </c>
      <c r="D32" s="48">
        <v>15547</v>
      </c>
      <c r="E32" s="49">
        <v>0</v>
      </c>
      <c r="F32" s="50">
        <v>2</v>
      </c>
      <c r="G32" s="51">
        <v>88</v>
      </c>
    </row>
    <row r="33" spans="1:7" ht="12.75">
      <c r="A33" s="7" t="s">
        <v>94</v>
      </c>
      <c r="B33" s="46">
        <v>0</v>
      </c>
      <c r="C33" s="47">
        <f t="shared" si="4"/>
        <v>0</v>
      </c>
      <c r="D33" s="48">
        <v>0</v>
      </c>
      <c r="E33" s="49">
        <v>0</v>
      </c>
      <c r="F33" s="50">
        <v>0</v>
      </c>
      <c r="G33" s="51">
        <v>0</v>
      </c>
    </row>
    <row r="34" spans="1:7" ht="12.75">
      <c r="A34" s="7" t="s">
        <v>95</v>
      </c>
      <c r="B34" s="46">
        <v>27</v>
      </c>
      <c r="C34" s="47">
        <f t="shared" si="4"/>
        <v>59951</v>
      </c>
      <c r="D34" s="48">
        <v>59951</v>
      </c>
      <c r="E34" s="49">
        <v>0</v>
      </c>
      <c r="F34" s="50">
        <v>81</v>
      </c>
      <c r="G34" s="51">
        <v>0</v>
      </c>
    </row>
    <row r="35" spans="1:7" ht="12.75">
      <c r="A35" s="7" t="s">
        <v>60</v>
      </c>
      <c r="B35" s="46">
        <v>14</v>
      </c>
      <c r="C35" s="47">
        <f t="shared" si="4"/>
        <v>81570</v>
      </c>
      <c r="D35" s="48">
        <v>81570</v>
      </c>
      <c r="E35" s="49">
        <v>0</v>
      </c>
      <c r="F35" s="50">
        <v>125</v>
      </c>
      <c r="G35" s="51">
        <v>112</v>
      </c>
    </row>
    <row r="36" spans="1:7" ht="12.75">
      <c r="A36" s="7" t="s">
        <v>61</v>
      </c>
      <c r="B36" s="46">
        <v>1</v>
      </c>
      <c r="C36" s="47">
        <f t="shared" si="4"/>
        <v>61890</v>
      </c>
      <c r="D36" s="48">
        <v>61500</v>
      </c>
      <c r="E36" s="49">
        <v>390</v>
      </c>
      <c r="F36" s="50">
        <v>60</v>
      </c>
      <c r="G36" s="51">
        <v>0</v>
      </c>
    </row>
    <row r="37" spans="1:7" ht="12.75">
      <c r="A37" s="7" t="s">
        <v>62</v>
      </c>
      <c r="B37" s="46">
        <v>1</v>
      </c>
      <c r="C37" s="47">
        <f t="shared" si="4"/>
        <v>8718</v>
      </c>
      <c r="D37" s="48">
        <v>8718</v>
      </c>
      <c r="E37" s="49">
        <v>0</v>
      </c>
      <c r="F37" s="50">
        <v>8</v>
      </c>
      <c r="G37" s="51">
        <v>0</v>
      </c>
    </row>
    <row r="38" spans="1:7" ht="12.75">
      <c r="A38" s="7" t="s">
        <v>63</v>
      </c>
      <c r="B38" s="46">
        <v>16</v>
      </c>
      <c r="C38" s="47">
        <f t="shared" si="4"/>
        <v>46038</v>
      </c>
      <c r="D38" s="48">
        <v>45898</v>
      </c>
      <c r="E38" s="49">
        <v>140</v>
      </c>
      <c r="F38" s="50">
        <v>80</v>
      </c>
      <c r="G38" s="51">
        <v>34</v>
      </c>
    </row>
    <row r="39" spans="1:7" ht="12.75">
      <c r="A39" s="7" t="s">
        <v>64</v>
      </c>
      <c r="B39" s="46">
        <v>6</v>
      </c>
      <c r="C39" s="47">
        <f t="shared" si="4"/>
        <v>102161</v>
      </c>
      <c r="D39" s="48">
        <v>101661</v>
      </c>
      <c r="E39" s="49">
        <v>500</v>
      </c>
      <c r="F39" s="50">
        <v>140</v>
      </c>
      <c r="G39" s="51">
        <v>0</v>
      </c>
    </row>
    <row r="40" spans="1:8" ht="12.75">
      <c r="A40" s="11" t="s">
        <v>65</v>
      </c>
      <c r="B40" s="52">
        <f aca="true" t="shared" si="5" ref="B40:G40">SUM(B29:B39)</f>
        <v>85</v>
      </c>
      <c r="C40" s="62">
        <f>D40+E40</f>
        <v>476461</v>
      </c>
      <c r="D40" s="63">
        <f t="shared" si="5"/>
        <v>475431</v>
      </c>
      <c r="E40" s="64">
        <f t="shared" si="5"/>
        <v>1030</v>
      </c>
      <c r="F40" s="38">
        <f t="shared" si="5"/>
        <v>548</v>
      </c>
      <c r="G40" s="39">
        <f t="shared" si="5"/>
        <v>774</v>
      </c>
      <c r="H40" s="16"/>
    </row>
    <row r="41" spans="1:7" ht="12.75">
      <c r="A41" s="12"/>
      <c r="B41" s="40"/>
      <c r="C41" s="41"/>
      <c r="D41" s="42"/>
      <c r="E41" s="43"/>
      <c r="F41" s="44"/>
      <c r="G41" s="45"/>
    </row>
    <row r="42" spans="1:7" ht="12.75">
      <c r="A42" s="7" t="s">
        <v>17</v>
      </c>
      <c r="B42" s="46">
        <v>27</v>
      </c>
      <c r="C42" s="47">
        <f>D42+E42</f>
        <v>157789</v>
      </c>
      <c r="D42" s="48">
        <v>157789</v>
      </c>
      <c r="E42" s="49">
        <v>0</v>
      </c>
      <c r="F42" s="50">
        <v>234</v>
      </c>
      <c r="G42" s="51">
        <v>0</v>
      </c>
    </row>
    <row r="43" spans="1:7" ht="12.75">
      <c r="A43" s="7" t="s">
        <v>18</v>
      </c>
      <c r="B43" s="46">
        <v>9</v>
      </c>
      <c r="C43" s="47">
        <f aca="true" t="shared" si="6" ref="C43:C48">D43+E43</f>
        <v>36832</v>
      </c>
      <c r="D43" s="48">
        <v>36832</v>
      </c>
      <c r="E43" s="49">
        <v>0</v>
      </c>
      <c r="F43" s="50">
        <v>31</v>
      </c>
      <c r="G43" s="51">
        <v>49</v>
      </c>
    </row>
    <row r="44" spans="1:7" ht="12.75">
      <c r="A44" s="7" t="s">
        <v>19</v>
      </c>
      <c r="B44" s="46">
        <v>67</v>
      </c>
      <c r="C44" s="47">
        <f t="shared" si="6"/>
        <v>199802</v>
      </c>
      <c r="D44" s="48">
        <v>199802</v>
      </c>
      <c r="E44" s="49">
        <v>0</v>
      </c>
      <c r="F44" s="50">
        <v>161</v>
      </c>
      <c r="G44" s="51">
        <v>244</v>
      </c>
    </row>
    <row r="45" spans="1:7" ht="12.75">
      <c r="A45" s="7" t="s">
        <v>20</v>
      </c>
      <c r="B45" s="46">
        <v>28</v>
      </c>
      <c r="C45" s="47">
        <f t="shared" si="6"/>
        <v>97187</v>
      </c>
      <c r="D45" s="48">
        <v>97187</v>
      </c>
      <c r="E45" s="49">
        <v>0</v>
      </c>
      <c r="F45" s="50">
        <v>88</v>
      </c>
      <c r="G45" s="51">
        <v>56</v>
      </c>
    </row>
    <row r="46" spans="1:7" ht="12.75">
      <c r="A46" s="7" t="s">
        <v>87</v>
      </c>
      <c r="B46" s="46">
        <v>17</v>
      </c>
      <c r="C46" s="47">
        <f t="shared" si="6"/>
        <v>64074</v>
      </c>
      <c r="D46" s="48">
        <v>64074</v>
      </c>
      <c r="E46" s="49">
        <v>0</v>
      </c>
      <c r="F46" s="50">
        <v>65</v>
      </c>
      <c r="G46" s="51">
        <v>0</v>
      </c>
    </row>
    <row r="47" spans="1:7" ht="12.75">
      <c r="A47" s="7" t="s">
        <v>88</v>
      </c>
      <c r="B47" s="46">
        <v>15</v>
      </c>
      <c r="C47" s="47">
        <f t="shared" si="6"/>
        <v>148353</v>
      </c>
      <c r="D47" s="48">
        <f>148054+299</f>
        <v>148353</v>
      </c>
      <c r="E47" s="49">
        <v>0</v>
      </c>
      <c r="F47" s="50">
        <v>140</v>
      </c>
      <c r="G47" s="51">
        <v>0</v>
      </c>
    </row>
    <row r="48" spans="1:7" ht="12.75">
      <c r="A48" s="7" t="s">
        <v>21</v>
      </c>
      <c r="B48" s="46">
        <v>26</v>
      </c>
      <c r="C48" s="47">
        <f t="shared" si="6"/>
        <v>77071</v>
      </c>
      <c r="D48" s="48">
        <v>77071</v>
      </c>
      <c r="E48" s="49">
        <v>0</v>
      </c>
      <c r="F48" s="50">
        <v>71</v>
      </c>
      <c r="G48" s="51">
        <v>0</v>
      </c>
    </row>
    <row r="49" spans="1:8" ht="12.75">
      <c r="A49" s="11" t="s">
        <v>67</v>
      </c>
      <c r="B49" s="52">
        <f aca="true" t="shared" si="7" ref="B49:G49">SUM(B42:B48)</f>
        <v>189</v>
      </c>
      <c r="C49" s="53">
        <f>D49+E49</f>
        <v>781108</v>
      </c>
      <c r="D49" s="54">
        <f t="shared" si="7"/>
        <v>781108</v>
      </c>
      <c r="E49" s="55">
        <f t="shared" si="7"/>
        <v>0</v>
      </c>
      <c r="F49" s="56">
        <f t="shared" si="7"/>
        <v>790</v>
      </c>
      <c r="G49" s="57">
        <f t="shared" si="7"/>
        <v>349</v>
      </c>
      <c r="H49" s="16"/>
    </row>
    <row r="50" spans="1:7" ht="12.75">
      <c r="A50" s="9"/>
      <c r="B50" s="58"/>
      <c r="C50" s="59"/>
      <c r="D50" s="60"/>
      <c r="E50" s="61"/>
      <c r="F50" s="38"/>
      <c r="G50" s="39"/>
    </row>
    <row r="51" spans="1:7" ht="12.75">
      <c r="A51" s="7" t="s">
        <v>46</v>
      </c>
      <c r="B51" s="46">
        <v>13</v>
      </c>
      <c r="C51" s="47">
        <f>D51+E51</f>
        <v>30976</v>
      </c>
      <c r="D51" s="48">
        <v>30976</v>
      </c>
      <c r="E51" s="49">
        <v>0</v>
      </c>
      <c r="F51" s="50">
        <v>22</v>
      </c>
      <c r="G51" s="51">
        <v>72</v>
      </c>
    </row>
    <row r="52" spans="1:7" ht="12.75">
      <c r="A52" s="7" t="s">
        <v>47</v>
      </c>
      <c r="B52" s="46">
        <v>4</v>
      </c>
      <c r="C52" s="47">
        <f aca="true" t="shared" si="8" ref="C52:C63">D52+E52</f>
        <v>36805</v>
      </c>
      <c r="D52" s="48">
        <v>36805</v>
      </c>
      <c r="E52" s="49">
        <v>0</v>
      </c>
      <c r="F52" s="50">
        <v>48</v>
      </c>
      <c r="G52" s="51">
        <v>0</v>
      </c>
    </row>
    <row r="53" spans="1:7" ht="12.75">
      <c r="A53" s="7" t="s">
        <v>48</v>
      </c>
      <c r="B53" s="46">
        <v>8</v>
      </c>
      <c r="C53" s="47">
        <f t="shared" si="8"/>
        <v>57741</v>
      </c>
      <c r="D53" s="48">
        <v>57236</v>
      </c>
      <c r="E53" s="49">
        <v>505</v>
      </c>
      <c r="F53" s="50">
        <v>53</v>
      </c>
      <c r="G53" s="51">
        <v>0</v>
      </c>
    </row>
    <row r="54" spans="1:7" ht="12.75">
      <c r="A54" s="7" t="s">
        <v>49</v>
      </c>
      <c r="B54" s="46">
        <v>11</v>
      </c>
      <c r="C54" s="47">
        <f t="shared" si="8"/>
        <v>59291</v>
      </c>
      <c r="D54" s="48">
        <v>59121</v>
      </c>
      <c r="E54" s="49">
        <v>170</v>
      </c>
      <c r="F54" s="50">
        <v>49</v>
      </c>
      <c r="G54" s="51">
        <v>0</v>
      </c>
    </row>
    <row r="55" spans="1:7" ht="12.75">
      <c r="A55" s="7" t="s">
        <v>50</v>
      </c>
      <c r="B55" s="46">
        <v>0</v>
      </c>
      <c r="C55" s="47">
        <f t="shared" si="8"/>
        <v>0</v>
      </c>
      <c r="D55" s="48">
        <v>0</v>
      </c>
      <c r="E55" s="49">
        <v>0</v>
      </c>
      <c r="F55" s="50">
        <v>0</v>
      </c>
      <c r="G55" s="51">
        <v>0</v>
      </c>
    </row>
    <row r="56" spans="1:7" ht="12.75">
      <c r="A56" s="7" t="s">
        <v>51</v>
      </c>
      <c r="B56" s="46">
        <v>15</v>
      </c>
      <c r="C56" s="47">
        <f t="shared" si="8"/>
        <v>105599</v>
      </c>
      <c r="D56" s="48">
        <v>105209</v>
      </c>
      <c r="E56" s="49">
        <v>390</v>
      </c>
      <c r="F56" s="50">
        <v>118</v>
      </c>
      <c r="G56" s="51">
        <v>32</v>
      </c>
    </row>
    <row r="57" spans="1:7" ht="12.75">
      <c r="A57" s="7" t="s">
        <v>52</v>
      </c>
      <c r="B57" s="46">
        <v>63</v>
      </c>
      <c r="C57" s="47">
        <f t="shared" si="8"/>
        <v>67130</v>
      </c>
      <c r="D57" s="48">
        <v>67130</v>
      </c>
      <c r="E57" s="49">
        <v>0</v>
      </c>
      <c r="F57" s="50">
        <v>63</v>
      </c>
      <c r="G57" s="51">
        <v>0</v>
      </c>
    </row>
    <row r="58" spans="1:7" ht="12.75">
      <c r="A58" s="7" t="s">
        <v>53</v>
      </c>
      <c r="B58" s="46">
        <v>12</v>
      </c>
      <c r="C58" s="47">
        <f t="shared" si="8"/>
        <v>47183</v>
      </c>
      <c r="D58" s="48">
        <v>47043</v>
      </c>
      <c r="E58" s="49">
        <v>140</v>
      </c>
      <c r="F58" s="50">
        <v>49</v>
      </c>
      <c r="G58" s="51">
        <v>0</v>
      </c>
    </row>
    <row r="59" spans="1:7" ht="12.75">
      <c r="A59" s="7" t="s">
        <v>54</v>
      </c>
      <c r="B59" s="46">
        <v>4</v>
      </c>
      <c r="C59" s="47">
        <f t="shared" si="8"/>
        <v>4100</v>
      </c>
      <c r="D59" s="48">
        <v>4100</v>
      </c>
      <c r="E59" s="49">
        <v>0</v>
      </c>
      <c r="F59" s="50">
        <v>4</v>
      </c>
      <c r="G59" s="51">
        <v>0</v>
      </c>
    </row>
    <row r="60" spans="1:7" ht="12.75">
      <c r="A60" s="7" t="s">
        <v>55</v>
      </c>
      <c r="B60" s="46">
        <v>10</v>
      </c>
      <c r="C60" s="47">
        <f t="shared" si="8"/>
        <v>25428</v>
      </c>
      <c r="D60" s="48">
        <v>25318</v>
      </c>
      <c r="E60" s="49">
        <v>110</v>
      </c>
      <c r="F60" s="50">
        <v>25</v>
      </c>
      <c r="G60" s="51">
        <v>0</v>
      </c>
    </row>
    <row r="61" spans="1:7" ht="12.75">
      <c r="A61" s="7" t="s">
        <v>56</v>
      </c>
      <c r="B61" s="46">
        <v>4</v>
      </c>
      <c r="C61" s="47">
        <f t="shared" si="8"/>
        <v>13193</v>
      </c>
      <c r="D61" s="48">
        <v>13193</v>
      </c>
      <c r="E61" s="49">
        <v>0</v>
      </c>
      <c r="F61" s="50">
        <v>3</v>
      </c>
      <c r="G61" s="51">
        <v>40</v>
      </c>
    </row>
    <row r="62" spans="1:7" ht="12.75">
      <c r="A62" s="7" t="s">
        <v>57</v>
      </c>
      <c r="B62" s="46">
        <v>4</v>
      </c>
      <c r="C62" s="47">
        <f t="shared" si="8"/>
        <v>16036</v>
      </c>
      <c r="D62" s="48">
        <v>15926</v>
      </c>
      <c r="E62" s="49">
        <v>110</v>
      </c>
      <c r="F62" s="50">
        <v>14</v>
      </c>
      <c r="G62" s="51">
        <v>0</v>
      </c>
    </row>
    <row r="63" spans="1:7" ht="12.75">
      <c r="A63" s="7" t="s">
        <v>90</v>
      </c>
      <c r="B63" s="46">
        <v>11</v>
      </c>
      <c r="C63" s="47">
        <f t="shared" si="8"/>
        <v>11185</v>
      </c>
      <c r="D63" s="48">
        <v>11185</v>
      </c>
      <c r="E63" s="49">
        <v>0</v>
      </c>
      <c r="F63" s="50">
        <v>11</v>
      </c>
      <c r="G63" s="51">
        <v>0</v>
      </c>
    </row>
    <row r="64" spans="1:8" ht="12.75">
      <c r="A64" s="9" t="s">
        <v>58</v>
      </c>
      <c r="B64" s="58">
        <f aca="true" t="shared" si="9" ref="B64:G64">SUM(B51:B63)</f>
        <v>159</v>
      </c>
      <c r="C64" s="62">
        <f>D64+E64</f>
        <v>474667</v>
      </c>
      <c r="D64" s="63">
        <f t="shared" si="9"/>
        <v>473242</v>
      </c>
      <c r="E64" s="64">
        <f t="shared" si="9"/>
        <v>1425</v>
      </c>
      <c r="F64" s="38">
        <f t="shared" si="9"/>
        <v>459</v>
      </c>
      <c r="G64" s="39">
        <f t="shared" si="9"/>
        <v>144</v>
      </c>
      <c r="H64" s="16"/>
    </row>
    <row r="65" spans="1:7" ht="12.75">
      <c r="A65" s="12"/>
      <c r="B65" s="40"/>
      <c r="C65" s="41"/>
      <c r="D65" s="42"/>
      <c r="E65" s="43"/>
      <c r="F65" s="44"/>
      <c r="G65" s="45"/>
    </row>
    <row r="66" spans="1:7" ht="12.75">
      <c r="A66" s="7" t="s">
        <v>84</v>
      </c>
      <c r="B66" s="88">
        <v>14</v>
      </c>
      <c r="C66" s="29">
        <f>D66+E66</f>
        <v>25104</v>
      </c>
      <c r="D66" s="30">
        <v>25104</v>
      </c>
      <c r="E66" s="31">
        <v>0</v>
      </c>
      <c r="F66" s="32">
        <v>25</v>
      </c>
      <c r="G66" s="33">
        <v>0</v>
      </c>
    </row>
    <row r="67" spans="1:7" ht="12.75">
      <c r="A67" s="7" t="s">
        <v>12</v>
      </c>
      <c r="B67" s="88">
        <v>14</v>
      </c>
      <c r="C67" s="29">
        <f aca="true" t="shared" si="10" ref="C67:C74">D67+E67</f>
        <v>52191</v>
      </c>
      <c r="D67" s="30">
        <v>52191</v>
      </c>
      <c r="E67" s="31">
        <v>0</v>
      </c>
      <c r="F67" s="32">
        <v>51</v>
      </c>
      <c r="G67" s="33">
        <v>0</v>
      </c>
    </row>
    <row r="68" spans="1:7" ht="12.75">
      <c r="A68" s="7" t="s">
        <v>13</v>
      </c>
      <c r="B68" s="88">
        <v>4</v>
      </c>
      <c r="C68" s="29">
        <f t="shared" si="10"/>
        <v>12969</v>
      </c>
      <c r="D68" s="30">
        <v>12969</v>
      </c>
      <c r="E68" s="31">
        <v>0</v>
      </c>
      <c r="F68" s="32">
        <v>11</v>
      </c>
      <c r="G68" s="33">
        <v>0</v>
      </c>
    </row>
    <row r="69" spans="1:7" ht="12.75">
      <c r="A69" s="7" t="s">
        <v>85</v>
      </c>
      <c r="B69" s="88">
        <v>31</v>
      </c>
      <c r="C69" s="29">
        <f t="shared" si="10"/>
        <v>154221</v>
      </c>
      <c r="D69" s="30">
        <v>153231</v>
      </c>
      <c r="E69" s="31">
        <v>990</v>
      </c>
      <c r="F69" s="32">
        <v>157</v>
      </c>
      <c r="G69" s="33">
        <v>98</v>
      </c>
    </row>
    <row r="70" spans="1:7" ht="12.75">
      <c r="A70" s="7" t="s">
        <v>70</v>
      </c>
      <c r="B70" s="88">
        <v>8</v>
      </c>
      <c r="C70" s="29">
        <f t="shared" si="10"/>
        <v>26318</v>
      </c>
      <c r="D70" s="30">
        <v>26318</v>
      </c>
      <c r="E70" s="31">
        <v>0</v>
      </c>
      <c r="F70" s="32">
        <v>26</v>
      </c>
      <c r="G70" s="33">
        <v>0</v>
      </c>
    </row>
    <row r="71" spans="1:7" ht="12.75">
      <c r="A71" s="7" t="s">
        <v>14</v>
      </c>
      <c r="B71" s="88">
        <v>12</v>
      </c>
      <c r="C71" s="29">
        <f t="shared" si="10"/>
        <v>78918</v>
      </c>
      <c r="D71" s="30">
        <v>78698</v>
      </c>
      <c r="E71" s="31">
        <v>220</v>
      </c>
      <c r="F71" s="32">
        <v>83</v>
      </c>
      <c r="G71" s="33">
        <v>0</v>
      </c>
    </row>
    <row r="72" spans="1:7" ht="12.75">
      <c r="A72" s="7" t="s">
        <v>86</v>
      </c>
      <c r="B72" s="88">
        <v>38</v>
      </c>
      <c r="C72" s="29">
        <f t="shared" si="10"/>
        <v>233629</v>
      </c>
      <c r="D72" s="30">
        <f>232669+300</f>
        <v>232969</v>
      </c>
      <c r="E72" s="31">
        <v>660</v>
      </c>
      <c r="F72" s="32">
        <v>166</v>
      </c>
      <c r="G72" s="33">
        <v>762</v>
      </c>
    </row>
    <row r="73" spans="1:7" ht="12.75">
      <c r="A73" s="7" t="s">
        <v>15</v>
      </c>
      <c r="B73" s="88">
        <v>27</v>
      </c>
      <c r="C73" s="29">
        <f t="shared" si="10"/>
        <v>36226</v>
      </c>
      <c r="D73" s="30">
        <v>36226</v>
      </c>
      <c r="E73" s="31">
        <v>0</v>
      </c>
      <c r="F73" s="32">
        <v>26</v>
      </c>
      <c r="G73" s="33">
        <v>48</v>
      </c>
    </row>
    <row r="74" spans="1:7" ht="12.75">
      <c r="A74" s="7" t="s">
        <v>16</v>
      </c>
      <c r="B74" s="88">
        <v>56</v>
      </c>
      <c r="C74" s="29">
        <f t="shared" si="10"/>
        <v>149735</v>
      </c>
      <c r="D74" s="30">
        <v>149595</v>
      </c>
      <c r="E74" s="31">
        <v>140</v>
      </c>
      <c r="F74" s="32">
        <v>112</v>
      </c>
      <c r="G74" s="33">
        <v>267</v>
      </c>
    </row>
    <row r="75" spans="1:8" ht="12.75">
      <c r="A75" s="11" t="s">
        <v>68</v>
      </c>
      <c r="B75" s="52">
        <f aca="true" t="shared" si="11" ref="B75:G75">SUM(B66:B74)</f>
        <v>204</v>
      </c>
      <c r="C75" s="53">
        <f>D75+E75</f>
        <v>769311</v>
      </c>
      <c r="D75" s="54">
        <f t="shared" si="11"/>
        <v>767301</v>
      </c>
      <c r="E75" s="55">
        <f t="shared" si="11"/>
        <v>2010</v>
      </c>
      <c r="F75" s="56">
        <f t="shared" si="11"/>
        <v>657</v>
      </c>
      <c r="G75" s="57">
        <f t="shared" si="11"/>
        <v>1175</v>
      </c>
      <c r="H75" s="16"/>
    </row>
    <row r="76" spans="1:7" ht="12.75">
      <c r="A76" s="8"/>
      <c r="B76" s="65"/>
      <c r="C76" s="58"/>
      <c r="D76" s="66"/>
      <c r="E76" s="67"/>
      <c r="F76" s="68"/>
      <c r="G76" s="69"/>
    </row>
    <row r="77" spans="1:7" ht="12.75">
      <c r="A77" s="7" t="s">
        <v>4</v>
      </c>
      <c r="B77" s="46">
        <v>98</v>
      </c>
      <c r="C77" s="47">
        <f>D77+E77</f>
        <v>167511</v>
      </c>
      <c r="D77" s="48">
        <v>167511</v>
      </c>
      <c r="E77" s="49">
        <v>0</v>
      </c>
      <c r="F77" s="50">
        <v>180</v>
      </c>
      <c r="G77" s="51">
        <v>0</v>
      </c>
    </row>
    <row r="78" spans="1:7" ht="12.75">
      <c r="A78" s="7" t="s">
        <v>5</v>
      </c>
      <c r="B78" s="46">
        <v>35</v>
      </c>
      <c r="C78" s="47">
        <f aca="true" t="shared" si="12" ref="C78:C83">D78+E78</f>
        <v>198659</v>
      </c>
      <c r="D78" s="48">
        <v>198489</v>
      </c>
      <c r="E78" s="49">
        <v>170</v>
      </c>
      <c r="F78" s="50">
        <v>202</v>
      </c>
      <c r="G78" s="51">
        <v>0</v>
      </c>
    </row>
    <row r="79" spans="1:7" ht="12.75">
      <c r="A79" s="7" t="s">
        <v>6</v>
      </c>
      <c r="B79" s="46">
        <v>20</v>
      </c>
      <c r="C79" s="47">
        <f t="shared" si="12"/>
        <v>49428</v>
      </c>
      <c r="D79" s="48">
        <v>49288</v>
      </c>
      <c r="E79" s="49">
        <v>140</v>
      </c>
      <c r="F79" s="50">
        <v>46</v>
      </c>
      <c r="G79" s="51">
        <v>0</v>
      </c>
    </row>
    <row r="80" spans="1:7" ht="12.75">
      <c r="A80" s="7" t="s">
        <v>7</v>
      </c>
      <c r="B80" s="46">
        <v>22</v>
      </c>
      <c r="C80" s="47">
        <f t="shared" si="12"/>
        <v>84579</v>
      </c>
      <c r="D80" s="48">
        <v>84579</v>
      </c>
      <c r="E80" s="49">
        <v>0</v>
      </c>
      <c r="F80" s="50">
        <v>71</v>
      </c>
      <c r="G80" s="51">
        <v>21</v>
      </c>
    </row>
    <row r="81" spans="1:7" ht="12.75">
      <c r="A81" s="7" t="s">
        <v>8</v>
      </c>
      <c r="B81" s="46">
        <v>17</v>
      </c>
      <c r="C81" s="47">
        <f t="shared" si="12"/>
        <v>105279</v>
      </c>
      <c r="D81" s="48">
        <v>105109</v>
      </c>
      <c r="E81" s="49">
        <v>170</v>
      </c>
      <c r="F81" s="50">
        <v>118</v>
      </c>
      <c r="G81" s="51">
        <v>0</v>
      </c>
    </row>
    <row r="82" spans="1:7" ht="12.75">
      <c r="A82" s="7" t="s">
        <v>9</v>
      </c>
      <c r="B82" s="46">
        <v>13</v>
      </c>
      <c r="C82" s="47">
        <f t="shared" si="12"/>
        <v>94425</v>
      </c>
      <c r="D82" s="48">
        <v>94425</v>
      </c>
      <c r="E82" s="49">
        <v>0</v>
      </c>
      <c r="F82" s="50">
        <v>119</v>
      </c>
      <c r="G82" s="51">
        <v>0</v>
      </c>
    </row>
    <row r="83" spans="1:7" ht="12.75">
      <c r="A83" s="7" t="s">
        <v>10</v>
      </c>
      <c r="B83" s="46">
        <v>41</v>
      </c>
      <c r="C83" s="47">
        <f t="shared" si="12"/>
        <v>74302</v>
      </c>
      <c r="D83" s="48">
        <v>74302</v>
      </c>
      <c r="E83" s="49">
        <v>0</v>
      </c>
      <c r="F83" s="50">
        <v>69</v>
      </c>
      <c r="G83" s="51">
        <v>0</v>
      </c>
    </row>
    <row r="84" spans="1:8" ht="12.75">
      <c r="A84" s="9" t="s">
        <v>11</v>
      </c>
      <c r="B84" s="34">
        <f aca="true" t="shared" si="13" ref="B84:G84">SUM(B77:B83)</f>
        <v>246</v>
      </c>
      <c r="C84" s="35">
        <f>D84+E84</f>
        <v>774183</v>
      </c>
      <c r="D84" s="36">
        <f t="shared" si="13"/>
        <v>773703</v>
      </c>
      <c r="E84" s="37">
        <f t="shared" si="13"/>
        <v>480</v>
      </c>
      <c r="F84" s="38">
        <f t="shared" si="13"/>
        <v>805</v>
      </c>
      <c r="G84" s="39">
        <f t="shared" si="13"/>
        <v>21</v>
      </c>
      <c r="H84" s="16"/>
    </row>
    <row r="85" spans="1:7" ht="12.75">
      <c r="A85" s="13"/>
      <c r="B85" s="70"/>
      <c r="C85" s="40"/>
      <c r="D85" s="71"/>
      <c r="E85" s="72"/>
      <c r="F85" s="73"/>
      <c r="G85" s="74"/>
    </row>
    <row r="86" spans="1:7" ht="12.75">
      <c r="A86" s="7" t="s">
        <v>22</v>
      </c>
      <c r="B86" s="46">
        <v>7</v>
      </c>
      <c r="C86" s="47">
        <f>D86+E86</f>
        <v>12760</v>
      </c>
      <c r="D86" s="48">
        <f>11499+1261</f>
        <v>12760</v>
      </c>
      <c r="E86" s="49">
        <v>0</v>
      </c>
      <c r="F86" s="50">
        <v>41</v>
      </c>
      <c r="G86" s="51">
        <v>0</v>
      </c>
    </row>
    <row r="87" spans="1:7" ht="12.75">
      <c r="A87" s="7" t="s">
        <v>23</v>
      </c>
      <c r="B87" s="46">
        <v>30</v>
      </c>
      <c r="C87" s="47">
        <f aca="true" t="shared" si="14" ref="C87:C96">D87+E87</f>
        <v>177002</v>
      </c>
      <c r="D87" s="48">
        <v>176612</v>
      </c>
      <c r="E87" s="49">
        <v>390</v>
      </c>
      <c r="F87" s="50">
        <v>192</v>
      </c>
      <c r="G87" s="51">
        <v>0</v>
      </c>
    </row>
    <row r="88" spans="1:7" ht="12.75">
      <c r="A88" s="7" t="s">
        <v>24</v>
      </c>
      <c r="B88" s="46">
        <v>12</v>
      </c>
      <c r="C88" s="47">
        <f t="shared" si="14"/>
        <v>31368</v>
      </c>
      <c r="D88" s="48">
        <v>31368</v>
      </c>
      <c r="E88" s="49">
        <v>0</v>
      </c>
      <c r="F88" s="50">
        <v>8</v>
      </c>
      <c r="G88" s="51">
        <v>195</v>
      </c>
    </row>
    <row r="89" spans="1:7" ht="12.75">
      <c r="A89" s="7" t="s">
        <v>25</v>
      </c>
      <c r="B89" s="46">
        <v>25</v>
      </c>
      <c r="C89" s="47">
        <f t="shared" si="14"/>
        <v>29608</v>
      </c>
      <c r="D89" s="48">
        <v>29608</v>
      </c>
      <c r="E89" s="49">
        <v>0</v>
      </c>
      <c r="F89" s="50">
        <v>25</v>
      </c>
      <c r="G89" s="51">
        <v>0</v>
      </c>
    </row>
    <row r="90" spans="1:7" ht="12.75">
      <c r="A90" s="7" t="s">
        <v>26</v>
      </c>
      <c r="B90" s="46">
        <v>17</v>
      </c>
      <c r="C90" s="47">
        <f t="shared" si="14"/>
        <v>135570</v>
      </c>
      <c r="D90" s="48">
        <v>134570</v>
      </c>
      <c r="E90" s="49">
        <v>1000</v>
      </c>
      <c r="F90" s="50">
        <v>138</v>
      </c>
      <c r="G90" s="51">
        <v>64</v>
      </c>
    </row>
    <row r="91" spans="1:7" ht="12.75">
      <c r="A91" s="7" t="s">
        <v>27</v>
      </c>
      <c r="B91" s="46">
        <v>31</v>
      </c>
      <c r="C91" s="47">
        <f t="shared" si="14"/>
        <v>105258</v>
      </c>
      <c r="D91" s="48">
        <v>105258</v>
      </c>
      <c r="E91" s="49">
        <v>0</v>
      </c>
      <c r="F91" s="50">
        <v>22</v>
      </c>
      <c r="G91" s="51">
        <v>397</v>
      </c>
    </row>
    <row r="92" spans="1:7" ht="12.75">
      <c r="A92" s="7" t="s">
        <v>28</v>
      </c>
      <c r="B92" s="46">
        <v>23</v>
      </c>
      <c r="C92" s="47">
        <f t="shared" si="14"/>
        <v>25748</v>
      </c>
      <c r="D92" s="48">
        <v>25748</v>
      </c>
      <c r="E92" s="49">
        <v>0</v>
      </c>
      <c r="F92" s="50">
        <v>29</v>
      </c>
      <c r="G92" s="51">
        <v>0</v>
      </c>
    </row>
    <row r="93" spans="1:7" ht="12.75">
      <c r="A93" s="7" t="s">
        <v>29</v>
      </c>
      <c r="B93" s="46">
        <v>20</v>
      </c>
      <c r="C93" s="47">
        <f t="shared" si="14"/>
        <v>126028</v>
      </c>
      <c r="D93" s="48">
        <v>125918</v>
      </c>
      <c r="E93" s="49">
        <v>110</v>
      </c>
      <c r="F93" s="50">
        <v>122</v>
      </c>
      <c r="G93" s="51">
        <v>0</v>
      </c>
    </row>
    <row r="94" spans="1:7" ht="12.75">
      <c r="A94" s="7" t="s">
        <v>89</v>
      </c>
      <c r="B94" s="46">
        <v>3</v>
      </c>
      <c r="C94" s="47">
        <f t="shared" si="14"/>
        <v>3300</v>
      </c>
      <c r="D94" s="48">
        <v>3300</v>
      </c>
      <c r="E94" s="49">
        <v>0</v>
      </c>
      <c r="F94" s="50">
        <v>3</v>
      </c>
      <c r="G94" s="51">
        <v>0</v>
      </c>
    </row>
    <row r="95" spans="1:7" ht="12.75">
      <c r="A95" s="7" t="s">
        <v>30</v>
      </c>
      <c r="B95" s="46">
        <v>18</v>
      </c>
      <c r="C95" s="47">
        <f t="shared" si="14"/>
        <v>39323</v>
      </c>
      <c r="D95" s="48">
        <v>39323</v>
      </c>
      <c r="E95" s="49">
        <v>0</v>
      </c>
      <c r="F95" s="50">
        <v>15</v>
      </c>
      <c r="G95" s="51">
        <v>88</v>
      </c>
    </row>
    <row r="96" spans="1:7" ht="12.75">
      <c r="A96" s="7" t="s">
        <v>31</v>
      </c>
      <c r="B96" s="46">
        <v>47</v>
      </c>
      <c r="C96" s="47">
        <f t="shared" si="14"/>
        <v>212597</v>
      </c>
      <c r="D96" s="48">
        <v>212207</v>
      </c>
      <c r="E96" s="49">
        <v>390</v>
      </c>
      <c r="F96" s="50">
        <v>165</v>
      </c>
      <c r="G96" s="51">
        <v>548</v>
      </c>
    </row>
    <row r="97" spans="1:8" ht="12.75">
      <c r="A97" s="11" t="s">
        <v>32</v>
      </c>
      <c r="B97" s="52">
        <f aca="true" t="shared" si="15" ref="B97:G97">SUM(B86:B96)</f>
        <v>233</v>
      </c>
      <c r="C97" s="53">
        <f>D97+E97</f>
        <v>898562</v>
      </c>
      <c r="D97" s="54">
        <f t="shared" si="15"/>
        <v>896672</v>
      </c>
      <c r="E97" s="55">
        <f t="shared" si="15"/>
        <v>1890</v>
      </c>
      <c r="F97" s="56">
        <f t="shared" si="15"/>
        <v>760</v>
      </c>
      <c r="G97" s="57">
        <f t="shared" si="15"/>
        <v>1292</v>
      </c>
      <c r="H97" s="21"/>
    </row>
    <row r="98" spans="1:7" ht="5.25" customHeight="1">
      <c r="A98" s="8"/>
      <c r="B98" s="65"/>
      <c r="C98" s="85"/>
      <c r="D98" s="75"/>
      <c r="E98" s="76"/>
      <c r="F98" s="77"/>
      <c r="G98" s="78"/>
    </row>
    <row r="99" spans="1:8" s="14" customFormat="1" ht="24" customHeight="1" thickBot="1">
      <c r="A99" s="20" t="s">
        <v>71</v>
      </c>
      <c r="B99" s="79">
        <f aca="true" t="shared" si="16" ref="B99:G99">B97+B84+B75+B64+B49+B40+B27+B12</f>
        <v>1325</v>
      </c>
      <c r="C99" s="84">
        <f t="shared" si="16"/>
        <v>4809212</v>
      </c>
      <c r="D99" s="80">
        <f t="shared" si="16"/>
        <v>4802017</v>
      </c>
      <c r="E99" s="81">
        <f t="shared" si="16"/>
        <v>7195</v>
      </c>
      <c r="F99" s="82">
        <f>F97+F84+F75+F64+F49+F40+F27+F12</f>
        <v>4465</v>
      </c>
      <c r="G99" s="83">
        <f t="shared" si="16"/>
        <v>6475</v>
      </c>
      <c r="H99" s="22"/>
    </row>
    <row r="100" spans="1:7" ht="12.75">
      <c r="A100" s="4"/>
      <c r="B100" s="6"/>
      <c r="C100" s="17"/>
      <c r="D100" s="17"/>
      <c r="E100" s="17"/>
      <c r="F100" s="3"/>
      <c r="G100" s="3"/>
    </row>
    <row r="101" spans="2:7" ht="15">
      <c r="B101" s="18"/>
      <c r="C101" s="5"/>
      <c r="D101" s="5"/>
      <c r="E101" s="18"/>
      <c r="F101" s="5"/>
      <c r="G101" s="5"/>
    </row>
  </sheetData>
  <mergeCells count="5">
    <mergeCell ref="F1:G1"/>
    <mergeCell ref="A1:A2"/>
    <mergeCell ref="B1:B2"/>
    <mergeCell ref="C1:C2"/>
    <mergeCell ref="D1:E1"/>
  </mergeCells>
  <printOptions/>
  <pageMargins left="0.7874015748031497" right="0.7874015748031497" top="0.984251968503937" bottom="0.7874015748031497" header="0.7086614173228347" footer="0.5118110236220472"/>
  <pageSetup horizontalDpi="300" verticalDpi="300" orientation="portrait" paperSize="9" r:id="rId1"/>
  <headerFooter alignWithMargins="0">
    <oddHeader>&amp;L&amp;"Arial CE,Tučné"&amp;11Prehľad poskytnutých podpôr zo ŠFRB v roku 2008&amp;R&amp;11Príloha č. 1</oddHeader>
    <oddFooter>&amp;C&amp;P</oddFoot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Lebeda</dc:creator>
  <cp:keywords/>
  <dc:description/>
  <cp:lastModifiedBy>zemberova</cp:lastModifiedBy>
  <cp:lastPrinted>2009-03-05T14:56:42Z</cp:lastPrinted>
  <dcterms:created xsi:type="dcterms:W3CDTF">2002-02-18T09:12:51Z</dcterms:created>
  <dcterms:modified xsi:type="dcterms:W3CDTF">2009-03-05T14:58:39Z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-142970994</vt:i4>
  </property>
  <property fmtid="{D5CDD505-2E9C-101B-9397-08002B2CF9AE}" pid="4" name="_EmailSubje">
    <vt:lpwstr>Informácia o poskytnutej podpore do oblasti bývania prostredníctvom Štátneho fondu rozvoja bývania a Programu rozvoja bývania za rok 2008 (2009 - 11588/15433-10)</vt:lpwstr>
  </property>
  <property fmtid="{D5CDD505-2E9C-101B-9397-08002B2CF9AE}" pid="5" name="_AuthorEma">
    <vt:lpwstr>zuzana.zemberova@build.gov.sk</vt:lpwstr>
  </property>
  <property fmtid="{D5CDD505-2E9C-101B-9397-08002B2CF9AE}" pid="6" name="_AuthorEmailDisplayNa">
    <vt:lpwstr>Žemberová Zuzana</vt:lpwstr>
  </property>
</Properties>
</file>