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<sst xmlns="http://schemas.openxmlformats.org/spreadsheetml/2006/main" count="59" uniqueCount="54">
  <si>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Schválený</t>
  </si>
  <si>
    <t>rozpočet</t>
  </si>
  <si>
    <t>Kód odvetvovej</t>
  </si>
  <si>
    <t>klasifikácie</t>
  </si>
  <si>
    <t>v tis. Sk</t>
  </si>
  <si>
    <t>01.1.2</t>
  </si>
  <si>
    <t xml:space="preserve">        630 - Tovary a služby (bankové služby)</t>
  </si>
  <si>
    <t>600 - Bežné výdavky</t>
  </si>
  <si>
    <t>06.1.0</t>
  </si>
  <si>
    <t xml:space="preserve">        610 - Mzdy, platy, ...</t>
  </si>
  <si>
    <t xml:space="preserve">        620 - Poistné a príspevok do poisťovní</t>
  </si>
  <si>
    <t xml:space="preserve">        630 - Tovary a služby</t>
  </si>
  <si>
    <t>700 - Kapitálové výdavky</t>
  </si>
  <si>
    <t xml:space="preserve">        710 - Obstarávanie kapitálových aktív</t>
  </si>
  <si>
    <t xml:space="preserve">        720 - Kapitálové transfery</t>
  </si>
  <si>
    <t>800 - Výdavky z transakcií s FA a FP</t>
  </si>
  <si>
    <t xml:space="preserve">        810 - Úvery, pôžičky, ...</t>
  </si>
  <si>
    <t>Zostatok (príjmy - výdavky)</t>
  </si>
  <si>
    <t>Rozdiel</t>
  </si>
  <si>
    <t>Kód ekonomickej</t>
  </si>
  <si>
    <t>Názov</t>
  </si>
  <si>
    <t>PRÍJMY</t>
  </si>
  <si>
    <t>VÝDAVKY</t>
  </si>
  <si>
    <t>600</t>
  </si>
  <si>
    <t>Bežné výdavky</t>
  </si>
  <si>
    <t>VÝDAVKY celkom</t>
  </si>
  <si>
    <t>Nedaňové príjmy</t>
  </si>
  <si>
    <t>Úroky z úverov, pôžičiek a vkladov</t>
  </si>
  <si>
    <t xml:space="preserve"> Administratívne poplatky, ... sankcie</t>
  </si>
  <si>
    <t xml:space="preserve"> Iné nedaňové príjmy</t>
  </si>
  <si>
    <t>Tuzemské bežné granty a transfery</t>
  </si>
  <si>
    <t xml:space="preserve"> Granty a transfery</t>
  </si>
  <si>
    <t>Zo splátok tuzemských úverov, ...</t>
  </si>
  <si>
    <t xml:space="preserve"> Z ostatných finančných operácií</t>
  </si>
  <si>
    <t xml:space="preserve">Zostatok prostr. z predch. rokov </t>
  </si>
  <si>
    <t>Kapitálové výdavky spolu</t>
  </si>
  <si>
    <t>Bežné výdavky spolu</t>
  </si>
  <si>
    <t>PRÍJMY celkom</t>
  </si>
  <si>
    <t>(položka / podpoložka)</t>
  </si>
  <si>
    <t>Príjmy z transakcií s finančnými aktivami a finančných pasív</t>
  </si>
  <si>
    <t xml:space="preserve">Návrh </t>
  </si>
  <si>
    <t>na zmenu</t>
  </si>
  <si>
    <t>Kód</t>
  </si>
  <si>
    <t>Program/podprogramy</t>
  </si>
  <si>
    <t>07R</t>
  </si>
  <si>
    <t>Štátny fond rozvoja bývania</t>
  </si>
  <si>
    <t>07R01</t>
  </si>
  <si>
    <t>07R02</t>
  </si>
  <si>
    <t>07R03</t>
  </si>
  <si>
    <t>Názov programu/podprogramu</t>
  </si>
  <si>
    <t>Výstavba bytu a kúpa bytu</t>
  </si>
  <si>
    <t>Obnova bytových budpv</t>
  </si>
  <si>
    <t>Výstavba zariadení sociálnych služieb</t>
  </si>
  <si>
    <t>Návrh na zmenu rozpočtu ŠFRB roku 2008 č. 01/2008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</si>
</sst>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31">
      <selection activeCell="G27" sqref="G27"/>
    </sheetView>
  </sheetViews>
  <sheetFormatPr defaultColWidth="9.00390625" defaultRowHeight="12.75"/>
  <cols>
    <col min="1" max="1" width="11.875" style="0" customWidth="1"/>
    <col min="2" max="2" width="13.375" style="16" customWidth="1"/>
    <col min="3" max="3" width="40.75390625" style="0" customWidth="1"/>
    <col min="4" max="5" width="10.75390625" style="0" bestFit="1" customWidth="1"/>
    <col min="6" max="6" width="8.375" style="0" bestFit="1" customWidth="1"/>
    <col min="8" max="8" width="10.125" style="0" bestFit="1" customWidth="1"/>
  </cols>
  <sheetData>
    <row r="1" spans="1:6" ht="15.75">
      <c r="A1" s="1" t="s">
        <v>53</v>
      </c>
      <c r="B1" s="15"/>
      <c r="F1" s="2" t="s">
        <v>4</v>
      </c>
    </row>
    <row r="2" ht="10.5" customHeight="1" thickBot="1"/>
    <row r="3" spans="1:6" ht="25.5">
      <c r="A3" s="40" t="s">
        <v>2</v>
      </c>
      <c r="B3" s="40" t="s">
        <v>19</v>
      </c>
      <c r="C3" s="41" t="s">
        <v>20</v>
      </c>
      <c r="D3" s="41" t="s">
        <v>0</v>
      </c>
      <c r="E3" s="41" t="s">
        <v>40</v>
      </c>
      <c r="F3" s="42" t="s">
        <v>18</v>
      </c>
    </row>
    <row r="4" spans="1:6" ht="12.75">
      <c r="A4" s="6" t="s">
        <v>3</v>
      </c>
      <c r="B4" s="6" t="s">
        <v>3</v>
      </c>
      <c r="C4" s="6"/>
      <c r="D4" s="6" t="s">
        <v>1</v>
      </c>
      <c r="E4" s="6" t="s">
        <v>41</v>
      </c>
      <c r="F4" s="7"/>
    </row>
    <row r="5" spans="1:6" ht="25.5" customHeight="1" thickBot="1">
      <c r="A5" s="5"/>
      <c r="B5" s="29" t="s">
        <v>38</v>
      </c>
      <c r="C5" s="5"/>
      <c r="D5" s="5"/>
      <c r="E5" s="5"/>
      <c r="F5" s="5"/>
    </row>
    <row r="6" spans="1:6" ht="17.25" customHeight="1">
      <c r="A6" s="7"/>
      <c r="B6" s="13"/>
      <c r="C6" s="4" t="s">
        <v>21</v>
      </c>
      <c r="D6" s="7"/>
      <c r="E6" s="7"/>
      <c r="F6" s="7"/>
    </row>
    <row r="7" spans="1:8" s="23" customFormat="1" ht="22.5" customHeight="1">
      <c r="A7" s="19"/>
      <c r="B7" s="20">
        <v>200</v>
      </c>
      <c r="C7" s="19" t="s">
        <v>26</v>
      </c>
      <c r="D7" s="21">
        <f>SUM(D8:D10)</f>
        <v>837700</v>
      </c>
      <c r="E7" s="21">
        <f>SUM(E8:E10)</f>
        <v>765700</v>
      </c>
      <c r="F7" s="21">
        <f>E7-D7</f>
        <v>-72000</v>
      </c>
      <c r="H7" s="22"/>
    </row>
    <row r="8" spans="1:6" s="12" customFormat="1" ht="12.75">
      <c r="A8" s="10"/>
      <c r="B8" s="14">
        <v>220</v>
      </c>
      <c r="C8" s="10" t="s">
        <v>28</v>
      </c>
      <c r="D8" s="11">
        <v>0</v>
      </c>
      <c r="E8" s="11">
        <v>0</v>
      </c>
      <c r="F8" s="11">
        <f aca="true" t="shared" si="0" ref="F8:F16">E8-D8</f>
        <v>0</v>
      </c>
    </row>
    <row r="9" spans="1:7" s="12" customFormat="1" ht="12.75">
      <c r="A9" s="10"/>
      <c r="B9" s="14">
        <v>240</v>
      </c>
      <c r="C9" s="10" t="s">
        <v>27</v>
      </c>
      <c r="D9" s="11">
        <v>827700</v>
      </c>
      <c r="E9" s="11">
        <v>755700</v>
      </c>
      <c r="F9" s="11">
        <f t="shared" si="0"/>
        <v>-72000</v>
      </c>
      <c r="G9" s="39"/>
    </row>
    <row r="10" spans="1:6" s="12" customFormat="1" ht="12.75">
      <c r="A10" s="10"/>
      <c r="B10" s="14">
        <v>290</v>
      </c>
      <c r="C10" s="10" t="s">
        <v>29</v>
      </c>
      <c r="D10" s="11">
        <v>10000</v>
      </c>
      <c r="E10" s="11">
        <v>10000</v>
      </c>
      <c r="F10" s="11">
        <f t="shared" si="0"/>
        <v>0</v>
      </c>
    </row>
    <row r="11" spans="1:6" s="23" customFormat="1" ht="24" customHeight="1">
      <c r="A11" s="19"/>
      <c r="B11" s="20">
        <v>300</v>
      </c>
      <c r="C11" s="19" t="s">
        <v>31</v>
      </c>
      <c r="D11" s="21">
        <f>SUM(D12)</f>
        <v>2154043</v>
      </c>
      <c r="E11" s="21">
        <f>SUM(E12)</f>
        <v>2154043</v>
      </c>
      <c r="F11" s="21">
        <f t="shared" si="0"/>
        <v>0</v>
      </c>
    </row>
    <row r="12" spans="1:6" s="12" customFormat="1" ht="12.75">
      <c r="A12" s="10"/>
      <c r="B12" s="14">
        <v>310</v>
      </c>
      <c r="C12" s="10" t="s">
        <v>30</v>
      </c>
      <c r="D12" s="11">
        <v>2154043</v>
      </c>
      <c r="E12" s="11">
        <v>2154043</v>
      </c>
      <c r="F12" s="11">
        <f t="shared" si="0"/>
        <v>0</v>
      </c>
    </row>
    <row r="13" spans="1:6" s="23" customFormat="1" ht="32.25" customHeight="1">
      <c r="A13" s="19"/>
      <c r="B13" s="31">
        <v>400</v>
      </c>
      <c r="C13" s="30" t="s">
        <v>39</v>
      </c>
      <c r="D13" s="21">
        <f>SUM(D14,D15)</f>
        <v>1110000</v>
      </c>
      <c r="E13" s="21">
        <f>SUM(E14,E15)</f>
        <v>1863215</v>
      </c>
      <c r="F13" s="21">
        <f t="shared" si="0"/>
        <v>753215</v>
      </c>
    </row>
    <row r="14" spans="1:7" s="12" customFormat="1" ht="12.75">
      <c r="A14" s="10"/>
      <c r="B14" s="14">
        <v>410</v>
      </c>
      <c r="C14" s="10" t="s">
        <v>32</v>
      </c>
      <c r="D14" s="11">
        <v>1100000</v>
      </c>
      <c r="E14" s="11">
        <v>1002000</v>
      </c>
      <c r="F14" s="11">
        <f t="shared" si="0"/>
        <v>-98000</v>
      </c>
      <c r="G14" s="39"/>
    </row>
    <row r="15" spans="1:6" s="12" customFormat="1" ht="12.75">
      <c r="A15" s="10"/>
      <c r="B15" s="14">
        <v>450</v>
      </c>
      <c r="C15" s="10" t="s">
        <v>33</v>
      </c>
      <c r="D15" s="11">
        <f>SUM(D16)</f>
        <v>10000</v>
      </c>
      <c r="E15" s="11">
        <f>SUM(E16)</f>
        <v>861215</v>
      </c>
      <c r="F15" s="11">
        <f t="shared" si="0"/>
        <v>851215</v>
      </c>
    </row>
    <row r="16" spans="1:6" s="12" customFormat="1" ht="12.75">
      <c r="A16" s="10"/>
      <c r="B16" s="14">
        <v>453</v>
      </c>
      <c r="C16" s="10" t="s">
        <v>34</v>
      </c>
      <c r="D16" s="11">
        <v>10000</v>
      </c>
      <c r="E16" s="11">
        <v>861215</v>
      </c>
      <c r="F16" s="11">
        <f t="shared" si="0"/>
        <v>851215</v>
      </c>
    </row>
    <row r="17" spans="1:6" s="23" customFormat="1" ht="26.25" customHeight="1" thickBot="1">
      <c r="A17" s="19"/>
      <c r="B17" s="20"/>
      <c r="C17" s="24" t="s">
        <v>37</v>
      </c>
      <c r="D17" s="25">
        <f>SUM(D7,D11,D13)</f>
        <v>4101743</v>
      </c>
      <c r="E17" s="25">
        <f>SUM(E7,E11,E13)</f>
        <v>4782958</v>
      </c>
      <c r="F17" s="25">
        <f>E17-D17</f>
        <v>681215</v>
      </c>
    </row>
    <row r="18" spans="1:6" ht="12.75">
      <c r="A18" s="3"/>
      <c r="B18" s="17"/>
      <c r="C18" s="3"/>
      <c r="D18" s="9"/>
      <c r="E18" s="9"/>
      <c r="F18" s="3"/>
    </row>
    <row r="19" spans="1:6" ht="12.75">
      <c r="A19" s="7"/>
      <c r="B19" s="13"/>
      <c r="C19" s="4" t="s">
        <v>22</v>
      </c>
      <c r="D19" s="8"/>
      <c r="E19" s="8"/>
      <c r="F19" s="7"/>
    </row>
    <row r="20" spans="1:6" ht="12.75">
      <c r="A20" s="7"/>
      <c r="B20" s="13"/>
      <c r="C20" s="18" t="s">
        <v>24</v>
      </c>
      <c r="D20" s="8"/>
      <c r="E20" s="8"/>
      <c r="F20" s="7"/>
    </row>
    <row r="21" spans="1:6" s="23" customFormat="1" ht="20.25" customHeight="1">
      <c r="A21" s="26" t="s">
        <v>5</v>
      </c>
      <c r="B21" s="26" t="s">
        <v>23</v>
      </c>
      <c r="C21" s="19" t="s">
        <v>7</v>
      </c>
      <c r="D21" s="21">
        <f>SUM(D22)</f>
        <v>10350</v>
      </c>
      <c r="E21" s="21">
        <f>SUM(E22)</f>
        <v>31003</v>
      </c>
      <c r="F21" s="21">
        <f>E21-D21</f>
        <v>20653</v>
      </c>
    </row>
    <row r="22" spans="1:6" s="12" customFormat="1" ht="12.75">
      <c r="A22" s="10"/>
      <c r="B22" s="14">
        <v>630</v>
      </c>
      <c r="C22" s="10" t="s">
        <v>6</v>
      </c>
      <c r="D22" s="11">
        <v>10350</v>
      </c>
      <c r="E22" s="11">
        <v>31003</v>
      </c>
      <c r="F22" s="11">
        <f aca="true" t="shared" si="1" ref="F22:F37">E22-D22</f>
        <v>20653</v>
      </c>
    </row>
    <row r="23" spans="1:6" ht="12.75">
      <c r="A23" s="7"/>
      <c r="B23" s="13"/>
      <c r="C23" s="7"/>
      <c r="D23" s="8"/>
      <c r="E23" s="8"/>
      <c r="F23" s="8"/>
    </row>
    <row r="24" spans="1:6" s="23" customFormat="1" ht="14.25">
      <c r="A24" s="26" t="s">
        <v>8</v>
      </c>
      <c r="B24" s="26" t="s">
        <v>23</v>
      </c>
      <c r="C24" s="19" t="s">
        <v>7</v>
      </c>
      <c r="D24" s="21">
        <f>SUM(D25:D27)</f>
        <v>40334</v>
      </c>
      <c r="E24" s="21">
        <f>SUM(E25:E27)</f>
        <v>40896</v>
      </c>
      <c r="F24" s="21">
        <f t="shared" si="1"/>
        <v>562</v>
      </c>
    </row>
    <row r="25" spans="1:6" s="12" customFormat="1" ht="12.75">
      <c r="A25" s="10"/>
      <c r="B25" s="14">
        <v>610</v>
      </c>
      <c r="C25" s="10" t="s">
        <v>9</v>
      </c>
      <c r="D25" s="11">
        <v>15544</v>
      </c>
      <c r="E25" s="11">
        <v>15544</v>
      </c>
      <c r="F25" s="11">
        <f t="shared" si="1"/>
        <v>0</v>
      </c>
    </row>
    <row r="26" spans="1:6" s="12" customFormat="1" ht="12.75">
      <c r="A26" s="10"/>
      <c r="B26" s="14">
        <v>620</v>
      </c>
      <c r="C26" s="10" t="s">
        <v>10</v>
      </c>
      <c r="D26" s="11">
        <v>5744</v>
      </c>
      <c r="E26" s="11">
        <v>5744</v>
      </c>
      <c r="F26" s="11">
        <f t="shared" si="1"/>
        <v>0</v>
      </c>
    </row>
    <row r="27" spans="1:6" s="12" customFormat="1" ht="12.75">
      <c r="A27" s="10"/>
      <c r="B27" s="14">
        <v>630</v>
      </c>
      <c r="C27" s="10" t="s">
        <v>11</v>
      </c>
      <c r="D27" s="11">
        <v>19046</v>
      </c>
      <c r="E27" s="11">
        <v>19608</v>
      </c>
      <c r="F27" s="11">
        <f t="shared" si="1"/>
        <v>562</v>
      </c>
    </row>
    <row r="28" spans="1:6" s="23" customFormat="1" ht="21" customHeight="1">
      <c r="A28" s="19"/>
      <c r="B28" s="20"/>
      <c r="C28" s="27" t="s">
        <v>36</v>
      </c>
      <c r="D28" s="28">
        <f>SUM(D21,D24)</f>
        <v>50684</v>
      </c>
      <c r="E28" s="28">
        <f>SUM(E21,E24)</f>
        <v>71899</v>
      </c>
      <c r="F28" s="28">
        <f t="shared" si="1"/>
        <v>21215</v>
      </c>
    </row>
    <row r="29" spans="1:6" ht="12.75">
      <c r="A29" s="7"/>
      <c r="B29" s="13"/>
      <c r="C29" s="7"/>
      <c r="D29" s="8"/>
      <c r="E29" s="8"/>
      <c r="F29" s="8"/>
    </row>
    <row r="30" spans="1:6" s="23" customFormat="1" ht="19.5" customHeight="1">
      <c r="A30" s="26" t="s">
        <v>8</v>
      </c>
      <c r="B30" s="20">
        <v>700</v>
      </c>
      <c r="C30" s="19" t="s">
        <v>12</v>
      </c>
      <c r="D30" s="21">
        <f>SUM(D31:D32)</f>
        <v>25495</v>
      </c>
      <c r="E30" s="21">
        <f>SUM(E31:E32)</f>
        <v>25495</v>
      </c>
      <c r="F30" s="21">
        <f t="shared" si="1"/>
        <v>0</v>
      </c>
    </row>
    <row r="31" spans="1:6" s="12" customFormat="1" ht="12.75">
      <c r="A31" s="10"/>
      <c r="B31" s="14">
        <v>710</v>
      </c>
      <c r="C31" s="10" t="s">
        <v>13</v>
      </c>
      <c r="D31" s="11">
        <v>12495</v>
      </c>
      <c r="E31" s="11">
        <v>12495</v>
      </c>
      <c r="F31" s="11">
        <f t="shared" si="1"/>
        <v>0</v>
      </c>
    </row>
    <row r="32" spans="1:6" s="12" customFormat="1" ht="12.75">
      <c r="A32" s="10"/>
      <c r="B32" s="14">
        <v>720</v>
      </c>
      <c r="C32" s="10" t="s">
        <v>14</v>
      </c>
      <c r="D32" s="11">
        <v>13000</v>
      </c>
      <c r="E32" s="11">
        <v>13000</v>
      </c>
      <c r="F32" s="11">
        <f t="shared" si="1"/>
        <v>0</v>
      </c>
    </row>
    <row r="33" spans="1:6" s="23" customFormat="1" ht="16.5" customHeight="1">
      <c r="A33" s="26" t="s">
        <v>8</v>
      </c>
      <c r="B33" s="20">
        <v>800</v>
      </c>
      <c r="C33" s="19" t="s">
        <v>15</v>
      </c>
      <c r="D33" s="21">
        <f>SUM(D34)</f>
        <v>4015564</v>
      </c>
      <c r="E33" s="21">
        <f>SUM(E34)</f>
        <v>4675564</v>
      </c>
      <c r="F33" s="21">
        <f t="shared" si="1"/>
        <v>660000</v>
      </c>
    </row>
    <row r="34" spans="1:6" s="12" customFormat="1" ht="12.75">
      <c r="A34" s="10"/>
      <c r="B34" s="14">
        <v>810</v>
      </c>
      <c r="C34" s="10" t="s">
        <v>16</v>
      </c>
      <c r="D34" s="11">
        <v>4015564</v>
      </c>
      <c r="E34" s="11">
        <v>4675564</v>
      </c>
      <c r="F34" s="11">
        <f t="shared" si="1"/>
        <v>660000</v>
      </c>
    </row>
    <row r="35" spans="1:6" s="23" customFormat="1" ht="23.25" customHeight="1">
      <c r="A35" s="19"/>
      <c r="B35" s="20"/>
      <c r="C35" s="24" t="s">
        <v>35</v>
      </c>
      <c r="D35" s="25">
        <f>SUM(D30,D33)</f>
        <v>4041059</v>
      </c>
      <c r="E35" s="25">
        <f>SUM(E30,E33)</f>
        <v>4701059</v>
      </c>
      <c r="F35" s="25">
        <f t="shared" si="1"/>
        <v>660000</v>
      </c>
    </row>
    <row r="36" spans="1:6" s="23" customFormat="1" ht="24.75" customHeight="1" thickBot="1">
      <c r="A36" s="19"/>
      <c r="B36" s="20"/>
      <c r="C36" s="24" t="s">
        <v>25</v>
      </c>
      <c r="D36" s="25">
        <f>SUM(D28,D35)</f>
        <v>4091743</v>
      </c>
      <c r="E36" s="25">
        <f>SUM(E28,E35)</f>
        <v>4772958</v>
      </c>
      <c r="F36" s="37">
        <f t="shared" si="1"/>
        <v>681215</v>
      </c>
    </row>
    <row r="37" spans="1:6" s="36" customFormat="1" ht="24" customHeight="1" thickBot="1">
      <c r="A37" s="32" t="s">
        <v>17</v>
      </c>
      <c r="B37" s="33"/>
      <c r="C37" s="34"/>
      <c r="D37" s="35">
        <f>SUM(D17-D36)</f>
        <v>10000</v>
      </c>
      <c r="E37" s="35">
        <f>SUM(E17-E36)</f>
        <v>10000</v>
      </c>
      <c r="F37" s="38">
        <f t="shared" si="1"/>
        <v>0</v>
      </c>
    </row>
    <row r="38" spans="1:6" s="36" customFormat="1" ht="15.75" customHeight="1">
      <c r="A38" s="44"/>
      <c r="B38" s="45"/>
      <c r="C38" s="46"/>
      <c r="D38" s="47"/>
      <c r="E38" s="47"/>
      <c r="F38" s="48"/>
    </row>
    <row r="39" spans="1:6" ht="15">
      <c r="A39" s="49" t="s">
        <v>43</v>
      </c>
      <c r="B39" s="50"/>
      <c r="C39" s="49"/>
      <c r="D39" s="49"/>
      <c r="E39" s="49"/>
      <c r="F39" s="49"/>
    </row>
    <row r="40" spans="1:6" ht="15">
      <c r="A40" s="49" t="s">
        <v>42</v>
      </c>
      <c r="B40" s="53" t="s">
        <v>49</v>
      </c>
      <c r="C40" s="54"/>
      <c r="D40" s="49"/>
      <c r="E40" s="49"/>
      <c r="F40" s="49"/>
    </row>
    <row r="41" spans="1:6" ht="15">
      <c r="A41" s="49" t="s">
        <v>44</v>
      </c>
      <c r="B41" s="55" t="s">
        <v>45</v>
      </c>
      <c r="C41" s="55"/>
      <c r="D41" s="51">
        <f>D36</f>
        <v>4091743</v>
      </c>
      <c r="E41" s="51">
        <f>E36</f>
        <v>4772958</v>
      </c>
      <c r="F41" s="51">
        <f>E41-D41</f>
        <v>681215</v>
      </c>
    </row>
    <row r="42" spans="1:6" ht="12.75">
      <c r="A42" t="s">
        <v>46</v>
      </c>
      <c r="B42" s="52" t="s">
        <v>50</v>
      </c>
      <c r="C42" s="52"/>
      <c r="D42" s="43">
        <f>D41-D43-D44</f>
        <v>3291743</v>
      </c>
      <c r="E42" s="43">
        <f>E41-E43-E44</f>
        <v>3972958</v>
      </c>
      <c r="F42" s="43">
        <f>E42-D42</f>
        <v>681215</v>
      </c>
    </row>
    <row r="43" spans="1:6" ht="12.75">
      <c r="A43" t="s">
        <v>47</v>
      </c>
      <c r="B43" s="52" t="s">
        <v>51</v>
      </c>
      <c r="C43" s="52"/>
      <c r="D43" s="43">
        <v>750000</v>
      </c>
      <c r="E43" s="43">
        <v>750000</v>
      </c>
      <c r="F43" s="43">
        <f>E43-D43</f>
        <v>0</v>
      </c>
    </row>
    <row r="44" spans="1:6" ht="12.75">
      <c r="A44" t="s">
        <v>48</v>
      </c>
      <c r="B44" s="52" t="s">
        <v>52</v>
      </c>
      <c r="C44" s="52"/>
      <c r="D44" s="43">
        <v>50000</v>
      </c>
      <c r="E44" s="43">
        <v>50000</v>
      </c>
      <c r="F44" s="43">
        <f>E44-D44</f>
        <v>0</v>
      </c>
    </row>
  </sheetData>
  <mergeCells count="5">
    <mergeCell ref="B44:C44"/>
    <mergeCell ref="B40:C40"/>
    <mergeCell ref="B41:C41"/>
    <mergeCell ref="B42:C42"/>
    <mergeCell ref="B43:C43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&amp;RPríloha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hausknecht</dc:creator>
  <cp:keywords/>
  <dc:description/>
  <cp:lastModifiedBy> viera</cp:lastModifiedBy>
  <cp:lastPrinted>2008-06-05T05:58:53Z</cp:lastPrinted>
  <dcterms:created xsi:type="dcterms:W3CDTF">2008-06-04T06:25:41Z</dcterms:created>
  <dcterms:modified xsi:type="dcterms:W3CDTF">2008-07-08T18:22:54Z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