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55" windowHeight="7020" activeTab="0"/>
  </bookViews>
  <sheets>
    <sheet name="tabuľka č.2" sheetId="1" r:id="rId1"/>
  </sheets>
  <definedNames>
    <definedName name="_xlnm.Print_Titles" localSheetId="0">'tabuľka č.2'!$4:$5</definedName>
    <definedName name="Z_8C76F800_8452_11D6_AF7D_00600818014C_.wvu.PrintTitles" localSheetId="0" hidden="1">'tabuľka č.2'!$4:$5</definedName>
  </definedNames>
  <calcPr fullCalcOnLoad="1"/>
</workbook>
</file>

<file path=xl/sharedStrings.xml><?xml version="1.0" encoding="utf-8"?>
<sst xmlns="http://schemas.openxmlformats.org/spreadsheetml/2006/main" count="419" uniqueCount="417">
  <si>
    <t>mil. Sk</t>
  </si>
  <si>
    <t>t</t>
  </si>
  <si>
    <t>%</t>
  </si>
  <si>
    <t>0101 10 90</t>
  </si>
  <si>
    <t>0101 90 30</t>
  </si>
  <si>
    <t>0101 90 90</t>
  </si>
  <si>
    <t>0102 90 90</t>
  </si>
  <si>
    <t>0209 00 11</t>
  </si>
  <si>
    <t>0209 00 19</t>
  </si>
  <si>
    <t>0209 00 30</t>
  </si>
  <si>
    <t>0407 00 90</t>
  </si>
  <si>
    <t>0408 11 20</t>
  </si>
  <si>
    <t>0408 19 20</t>
  </si>
  <si>
    <t>0408 91 20</t>
  </si>
  <si>
    <t>0408 99 20</t>
  </si>
  <si>
    <t>0409 00 00</t>
  </si>
  <si>
    <t>0601</t>
  </si>
  <si>
    <t>0602</t>
  </si>
  <si>
    <t>0603</t>
  </si>
  <si>
    <t>0904 20 10</t>
  </si>
  <si>
    <t>0904 20 90</t>
  </si>
  <si>
    <t>1205 10 10</t>
  </si>
  <si>
    <t>1206 00 10</t>
  </si>
  <si>
    <t>1207 50 10</t>
  </si>
  <si>
    <t>1207 50 90</t>
  </si>
  <si>
    <t>1207 91 10</t>
  </si>
  <si>
    <t>1207 91 90</t>
  </si>
  <si>
    <t>1210 10 00</t>
  </si>
  <si>
    <t>1210 20 10</t>
  </si>
  <si>
    <t>1210 20 90</t>
  </si>
  <si>
    <t>1502 00 10</t>
  </si>
  <si>
    <t>1512 11 91</t>
  </si>
  <si>
    <t>1512 19 91</t>
  </si>
  <si>
    <t>1513 19 11</t>
  </si>
  <si>
    <t>1515 11 00</t>
  </si>
  <si>
    <t>1515 19 10</t>
  </si>
  <si>
    <t>1515 19 90</t>
  </si>
  <si>
    <t>1515 90 51</t>
  </si>
  <si>
    <t>1515 90 91</t>
  </si>
  <si>
    <t>1515 90 99</t>
  </si>
  <si>
    <t>1516 20 95</t>
  </si>
  <si>
    <t>1516 20 98</t>
  </si>
  <si>
    <t>1518 00 99</t>
  </si>
  <si>
    <t>2001  90 20</t>
  </si>
  <si>
    <t>2005 90 10</t>
  </si>
  <si>
    <t>3301 11 10</t>
  </si>
  <si>
    <t>3301 11 90</t>
  </si>
  <si>
    <t>3301 12 10</t>
  </si>
  <si>
    <t>3301 12 90</t>
  </si>
  <si>
    <t>3301 13 10</t>
  </si>
  <si>
    <t>3301 13 90</t>
  </si>
  <si>
    <t xml:space="preserve">3301 14 10 </t>
  </si>
  <si>
    <t>3301 14 90</t>
  </si>
  <si>
    <t>3301 19 10</t>
  </si>
  <si>
    <t>3301 19 90</t>
  </si>
  <si>
    <t>3301 21 10</t>
  </si>
  <si>
    <t>3301 21 90</t>
  </si>
  <si>
    <t>3301 22 10</t>
  </si>
  <si>
    <t>3301 22 90</t>
  </si>
  <si>
    <t xml:space="preserve">3301 24 10 </t>
  </si>
  <si>
    <t>3301 24 90</t>
  </si>
  <si>
    <t>3301 25 10</t>
  </si>
  <si>
    <t>3301 25 90</t>
  </si>
  <si>
    <t>3301 26 10</t>
  </si>
  <si>
    <t>3301 26 90</t>
  </si>
  <si>
    <t>3301 29 11</t>
  </si>
  <si>
    <t>3301 29 31</t>
  </si>
  <si>
    <t>3301 29 61</t>
  </si>
  <si>
    <t>3301 29 91</t>
  </si>
  <si>
    <t>3301 30 00</t>
  </si>
  <si>
    <t>3301 90 10</t>
  </si>
  <si>
    <t>3301 90 21</t>
  </si>
  <si>
    <t>3301 90 30</t>
  </si>
  <si>
    <t>3301 90 90</t>
  </si>
  <si>
    <t>3302 10 29</t>
  </si>
  <si>
    <t>3501 10 10</t>
  </si>
  <si>
    <t>3501 10 50</t>
  </si>
  <si>
    <t>3501 10 90</t>
  </si>
  <si>
    <t>3501 90 10</t>
  </si>
  <si>
    <t>3501 90 90</t>
  </si>
  <si>
    <t>3503 00 10</t>
  </si>
  <si>
    <t>3504 00 00</t>
  </si>
  <si>
    <t>3823 11 00</t>
  </si>
  <si>
    <t>3823 12 00</t>
  </si>
  <si>
    <t>3823 13 00</t>
  </si>
  <si>
    <t>3823 19 10</t>
  </si>
  <si>
    <t>3823 19 30</t>
  </si>
  <si>
    <t>3823 19 90</t>
  </si>
  <si>
    <t>3823 70 00</t>
  </si>
  <si>
    <t>somáre živé</t>
  </si>
  <si>
    <t>muly a mulice</t>
  </si>
  <si>
    <t>ostat. hovädzie zvieratá živé</t>
  </si>
  <si>
    <t>Prasačí tuk čerstvý, mrazený, chladený</t>
  </si>
  <si>
    <t>Prasačí tuk sušený alebo udený</t>
  </si>
  <si>
    <t>Prasačí tuk iný</t>
  </si>
  <si>
    <t>Ost.mäso z hov. zvierat</t>
  </si>
  <si>
    <t>Ost. droby,ost.</t>
  </si>
  <si>
    <t>med</t>
  </si>
  <si>
    <t>ostatné živé rastliny, odrezky a vrúble</t>
  </si>
  <si>
    <t>Tekvice cers.,chlad., ostatne</t>
  </si>
  <si>
    <t>Zemiaky,varene,nevar. vo vode,zmrazene</t>
  </si>
  <si>
    <t>Hrach,i vareny,i vylupany,zmrazeny</t>
  </si>
  <si>
    <t>Fazula,i varena,i vylupana,zmrazena</t>
  </si>
  <si>
    <t>Strukoviny ostat,i varene,i vylupane,zmraz</t>
  </si>
  <si>
    <t>Plody sladkej papriky,varene,zmrazene</t>
  </si>
  <si>
    <t>Paradajky,varene i v pare,zmrazene</t>
  </si>
  <si>
    <t>Spargla,var.,nevarene i v pare, zmraz.</t>
  </si>
  <si>
    <t>Ost. zelenina,varene i v pare,zmrazene</t>
  </si>
  <si>
    <t>Zeleninove zmesi ,i varene,zmrazene</t>
  </si>
  <si>
    <t>Zeleninove zmesi ,doc. konzerv.,nevhod. na bezprostr.konzum.</t>
  </si>
  <si>
    <t>Cibula susena,i kusky,platky,prasok</t>
  </si>
  <si>
    <t>Zemiaky,sus.,i rozrez. na kusky,plat.,neupr.</t>
  </si>
  <si>
    <t>Paradajky susene,i rozrez. na plat.,inak neup</t>
  </si>
  <si>
    <t>Mrkva susena,i rozrez. na plat.,inak neuprav</t>
  </si>
  <si>
    <t>Ost. zelenina,i rozrez. na pl.,drv...,neuprav</t>
  </si>
  <si>
    <t>Hrozno cerstve, stolove</t>
  </si>
  <si>
    <t>Visne cerstve (Prunus cerasus)</t>
  </si>
  <si>
    <t>Ceresne cerstve, ost.</t>
  </si>
  <si>
    <t>Broskyne bez nektariniek,cerstve</t>
  </si>
  <si>
    <t>Slivky,trnky cerstve</t>
  </si>
  <si>
    <t>Maliny,ostr.mal.,ostr., moruš,čier.červ.biel. ríbez., egr.,var.nevar,mraz.,cukor=&lt; 13%hm.</t>
  </si>
  <si>
    <t>Maliny,varene,nevar.,zmrazene,bez cukru</t>
  </si>
  <si>
    <t>Ostruziny,moruse,ostruz.maliny,bez cukru,var.nevar.,mraz.</t>
  </si>
  <si>
    <t>Egrese ostatne varene,mrazene,bez cukru</t>
  </si>
  <si>
    <t>Tropic.orechy a ovoc. ost. (guavy,,mago,papája,...),nevar.var.</t>
  </si>
  <si>
    <t>Oplody druhu Vaccinium myrtillus,var.nevar.,mraz., bez cukru</t>
  </si>
  <si>
    <t>Visne (Prunus ceraus),var.nevar vo vode,pare,mraz.,bez cukru</t>
  </si>
  <si>
    <t>Visne,var.nevar vo vode a pare,mraz.,bez cukru</t>
  </si>
  <si>
    <t>Ostat.jedle ovocie a orechy, var. nevar.,mraz.,bez cuk.</t>
  </si>
  <si>
    <t>Suš. sladké parpiky nedrv a iná ako v prášku</t>
  </si>
  <si>
    <t>Sladké papriky drvené alebo mleté</t>
  </si>
  <si>
    <t>Semena repky,r.olejnej, urcene na siatie</t>
  </si>
  <si>
    <t>Semena repky,r.olejnej, ostatné</t>
  </si>
  <si>
    <t>Slnecnicove semena urcene na siatie</t>
  </si>
  <si>
    <t>Horcicne semena urcene na siatie</t>
  </si>
  <si>
    <t>Horcicne semena ostatne i drvene</t>
  </si>
  <si>
    <t>makové semená na siatie,ost.</t>
  </si>
  <si>
    <t>Makove semena ostatne i drvene</t>
  </si>
  <si>
    <t>Susticky chmelove cerstve,susene,nerozdrvene</t>
  </si>
  <si>
    <t>Chmelove susticky drv,pras.,val.gul.,s lupul.</t>
  </si>
  <si>
    <t>Chmelove susticky ostatne</t>
  </si>
  <si>
    <t>Loj hov.,ovci,kozi,nie 1503,na pr.uc,nie l.v.</t>
  </si>
  <si>
    <t>Slnecnicovy olej,surovy, ostatny</t>
  </si>
  <si>
    <t>Ost. slnecnicovy olej,frakcie,neup.,na tech.u</t>
  </si>
  <si>
    <t>Ost. kokos. tuhé frakcie, v bezprostr. obale s netto obs. 1kg.a menej</t>
  </si>
  <si>
    <t>Olej lanovy surovy,frakcie,pevny,ch.neupr.</t>
  </si>
  <si>
    <t>Lanovy ol.,frak.,ost.,i raf.,neup.,na tech.uc</t>
  </si>
  <si>
    <t>Lanovy ol.,frak.,ost.,i raf.,neup.,ostatny</t>
  </si>
  <si>
    <t>Ost. oleje surove,frak.,neupr.,tuhe,=&lt; 1kg</t>
  </si>
  <si>
    <t>Ost. stále rastl. tuky a ich frakc.,tuhé v bezpr. obale s net. obs. 1kg a menej</t>
  </si>
  <si>
    <t>Ost. oleje ostat.,frak.,neupr.,tuhe ost.,tek.</t>
  </si>
  <si>
    <t>Ost. rast. tuky a oleje, ich frakcie</t>
  </si>
  <si>
    <t>Ziv.+rast. tuky,ol.,fr.,ostatne</t>
  </si>
  <si>
    <t>Maso,drobky al. pripr. z krvi zo zveriny al. kralikov, prip., konzerv.</t>
  </si>
  <si>
    <t>Maso,drobky a pripr. z krvi zo sobov, pripr., konzerv.</t>
  </si>
  <si>
    <t>Maso a drob.z oviec,neupr.tepel.,zmesi var.masa,pripr.,konzerv.</t>
  </si>
  <si>
    <t>Maso a drob.z koz,neupr.tepel.,zmesi var.masa,pripr., konzerv.</t>
  </si>
  <si>
    <t>Maso,drobky z oviec, tepel. upr., pripr., konzerv.</t>
  </si>
  <si>
    <t>Maso,drobky z koz, tepel. upr., pripr., konzerv.</t>
  </si>
  <si>
    <t>Maso a droby z ost. zvierat</t>
  </si>
  <si>
    <t>Ovocie-rodu  Capiscum,iné ako sladké paprikové struky al. pimentos</t>
  </si>
  <si>
    <t>Huby, konzerv.v octe,kyseline oct</t>
  </si>
  <si>
    <t xml:space="preserve">Tropic. ovocie a tropic. orechy,konzervovane </t>
  </si>
  <si>
    <t>Plody rodu Capsicum,konzerv.,nezmraz.,</t>
  </si>
  <si>
    <t>Pyre,pasty zo sliviek,s aj bez cukr.</t>
  </si>
  <si>
    <t>Pyre,pasty z tropic. ovoc.</t>
  </si>
  <si>
    <t>Ananasy s alkoh.,bal &gt; 1kg., ostatne</t>
  </si>
  <si>
    <t>Ananasy s alkoh.,bal = &lt;  1kg., ostatne"</t>
  </si>
  <si>
    <t>Ananasy bez alkoh.,bal &lt; 1kg., cukor &gt; 19 %</t>
  </si>
  <si>
    <t>Zmesi z ostat.,s alk.,al.t&gt;11.85% mas</t>
  </si>
  <si>
    <t>Zazvor,s alk.,al.t &gt; 11.85% mas</t>
  </si>
  <si>
    <t>Hrozno s alk.,cuk =&lt; 13 % hmo.</t>
  </si>
  <si>
    <t>Hrozno bez. alk.,bal. &gt; 1 kg,s cukrom</t>
  </si>
  <si>
    <t>Slivky bez. alk.,bal. &gt; 1 kg,s cukrom</t>
  </si>
  <si>
    <t>Ost. ovocie a casti rastl., bez. alk.,cukru</t>
  </si>
  <si>
    <t>Hruskova st.,hust.&gt;30% hm.,ostatna</t>
  </si>
  <si>
    <t>Ceres.stava,s cukr., &gt; 30 EUR/100kg,ost.</t>
  </si>
  <si>
    <t>Silica bergamotová,deterpénovaná</t>
  </si>
  <si>
    <t>Silica bergamotová,nedeterpénovaná</t>
  </si>
  <si>
    <t>Silica pomarančová,nedeterpénovaná</t>
  </si>
  <si>
    <t>Silica pomarančová,deterpénovaná</t>
  </si>
  <si>
    <t>Silica citrónová,nedeterpénovaná</t>
  </si>
  <si>
    <t>Silica citrónová,deterpénovaná</t>
  </si>
  <si>
    <t>Silica limetová,nedeterpénovaná</t>
  </si>
  <si>
    <t>Silica limetová,deterpénovaná</t>
  </si>
  <si>
    <t>Ost. silice z citrus. ovocia, nedeterpénované</t>
  </si>
  <si>
    <t>Ost. silice z citrus. ovocia, deterpénované</t>
  </si>
  <si>
    <t>Silica geraniová,nedeterpénovaná</t>
  </si>
  <si>
    <t>Silica geraniová,deterpénovaná</t>
  </si>
  <si>
    <t>Silica jazmínová,nedeterpénovaná</t>
  </si>
  <si>
    <t>Silica jazmínová,deterpénovaná</t>
  </si>
  <si>
    <t>Silica z mäty piepornej,nedeterpénovaná</t>
  </si>
  <si>
    <t>Silica z mäty piepornej,deterpénovaná</t>
  </si>
  <si>
    <t>Silica vetiverová,nedeterpénovaná</t>
  </si>
  <si>
    <t>Silica vetiverová,deterpénovaná</t>
  </si>
  <si>
    <t>Rezinoidy</t>
  </si>
  <si>
    <t>Oleoresíny extrah. z ost. silíc</t>
  </si>
  <si>
    <t>Kazeín na výrobu regener. textil vlákien</t>
  </si>
  <si>
    <t>Ost. kazeín -na výr. potrav. a krmív a ost.</t>
  </si>
  <si>
    <t>Kazeínové gleje</t>
  </si>
  <si>
    <t>Ost. kazeináty a iné deriváty</t>
  </si>
  <si>
    <t>želatína a jej deriváty</t>
  </si>
  <si>
    <t>Peptóny a ich deriváty,ost. proteín. látky</t>
  </si>
  <si>
    <t>Kyselina stearová,technická</t>
  </si>
  <si>
    <t>Kyselina olejová, technická</t>
  </si>
  <si>
    <t>Mastné kyseliny z tallového oleja,technické</t>
  </si>
  <si>
    <t>Destiláty mast. tech. monkarbox. kys.</t>
  </si>
  <si>
    <t>Technické mastné alkoholy</t>
  </si>
  <si>
    <t>kone,somáre,muly,mulice: ostat. Živé</t>
  </si>
  <si>
    <t>Kone:ostatne, nie plemen. cistokrv.</t>
  </si>
  <si>
    <t>Mäso z primátov,prášk. z mäsa al. z drobov.,</t>
  </si>
  <si>
    <t>Mäso z plazov (vrátane hadov a korytnačiek)</t>
  </si>
  <si>
    <t xml:space="preserve">Mäso z veľrýb, delfínov a delfínovc. </t>
  </si>
  <si>
    <t>Mäso ost.,+jedlé múčky a prášky z mäsa</t>
  </si>
  <si>
    <t>ost. vtáč. vajcia,v škrup.,čerst,konz,varené</t>
  </si>
  <si>
    <t>vaj.žĺtka suš.,s a bez príd.cukru,nie.na konz.</t>
  </si>
  <si>
    <t>vaj.žĺtka,čerst, var,mraz. Nevh. na konzum</t>
  </si>
  <si>
    <t>suš. vtáč. vajcia,bez škrup.,nevh. na konz.</t>
  </si>
  <si>
    <t>hľuzy,cib.,hľuz.korene; rast.a korene čakan</t>
  </si>
  <si>
    <t>ost.vtáč. vaj.bez škrup, nevh.na konz.</t>
  </si>
  <si>
    <t>rez.kvety a puky druhov vhodných na kytice</t>
  </si>
  <si>
    <t>Spenat, spenat,cerstvy,chladeny</t>
  </si>
  <si>
    <t>Salaty ine ako hlavk.čerst.,chl.</t>
  </si>
  <si>
    <t>Spenat vareny,zmrazeny</t>
  </si>
  <si>
    <t>Uhorky salat a nakladac.,doc.konz.a nevh.na bezprost. konz.</t>
  </si>
  <si>
    <t>Návrh cla v SR na dovoz z EÚ</t>
  </si>
  <si>
    <t>Dopad      na štátny rozpočet v SR</t>
  </si>
  <si>
    <t>Dovoz do SR za rok 2001</t>
  </si>
  <si>
    <t>Suš. ladké papriky, nedrvené ani nemleté, ost.</t>
  </si>
  <si>
    <t>Pripr.z krvi akychk.zvierat,pripr.,konz.</t>
  </si>
  <si>
    <t>Oleje zo semien repky,lanu,repky.a tech.uc</t>
  </si>
  <si>
    <t xml:space="preserve">Ananasy bez alkoh.,bal &gt; 1kg.,cukor &gt;17% </t>
  </si>
  <si>
    <t xml:space="preserve">Ananasy bez alkoh.,bal &gt; 1kg.,cukor = &lt;17% </t>
  </si>
  <si>
    <t>Ananasy bez alkoh.,bal &lt; 1kg.,cukor= &lt;19%</t>
  </si>
  <si>
    <t>Ananasy bez cukru a alkoh,konz.bal. &lt;4,5kg</t>
  </si>
  <si>
    <t>Zmesi z tropic. ovoc.,</t>
  </si>
  <si>
    <t>Zmesi z ost.,s alk.,cuk.&gt;9%,al.t&gt;11.85% mas</t>
  </si>
  <si>
    <t>Ananasy bez cukr. a alkoh,konz.bal.= &gt;4,5kg</t>
  </si>
  <si>
    <t>0101 90 19</t>
  </si>
  <si>
    <t>Spargla pripr.,konz.nie v octe,nezmr.</t>
  </si>
  <si>
    <t>Articoky pripr., konzerv. nie v octe,nezm.</t>
  </si>
  <si>
    <t>Dzemy,zele,lekvare citr.s aj bez cukru</t>
  </si>
  <si>
    <t>Pyre,pasty zo sliviek,bal.&gt;100 kg,cukor&gt;30%</t>
  </si>
  <si>
    <t>Zmesi z trop.ov.50% hm.trop.orech.a ov.</t>
  </si>
  <si>
    <t>Zmesi z trop.ovoc. a i.casti rastl.</t>
  </si>
  <si>
    <t>Zmesi z tropic. ovoc.</t>
  </si>
  <si>
    <t>Zmesi z trop. ov., bez. alk.,s cuk.</t>
  </si>
  <si>
    <t>Zmesi z trop. ov.,+zm.bez cuk.bal.5 kg a viac</t>
  </si>
  <si>
    <r>
      <t>Zmesi z trop.ov.bez.alk.bez cuk.</t>
    </r>
    <r>
      <rPr>
        <u val="single"/>
        <sz val="8"/>
        <rFont val="Arial CE"/>
        <family val="2"/>
      </rPr>
      <t>&lt;</t>
    </r>
    <r>
      <rPr>
        <sz val="8"/>
        <rFont val="Arial CE"/>
        <family val="2"/>
      </rPr>
      <t xml:space="preserve"> 5kg </t>
    </r>
  </si>
  <si>
    <t>Zmesi z trop.ov.bez.alk.bez.cuk.bal 4.5-5kg</t>
  </si>
  <si>
    <t>Zmes z trop.ov.bez.alk.bez.cuk.z tr.ov.&lt; 4,5kg</t>
  </si>
  <si>
    <t>Zmesi bez. alk.,bez.cuk.,bal &lt; 4.5kg,z ostat</t>
  </si>
  <si>
    <t>Zazvor s alk.hm. alkoholom.titer =&lt; 11,85%</t>
  </si>
  <si>
    <t xml:space="preserve">Kvajava a mučenky,cuk&gt; 9 % hmot.&lt;11,85% </t>
  </si>
  <si>
    <t>Mang,mangost.,papáje,tamarind,kesu,lici,</t>
  </si>
  <si>
    <t>Ost.ovoc. a casti rastl.,s alk.,cuk.&gt;9%,hm.</t>
  </si>
  <si>
    <t>Trop. ovocie,s alkoh.,</t>
  </si>
  <si>
    <t>Ost.ovocie a casti rastl.,s alkoh.</t>
  </si>
  <si>
    <t>Trop. ovocie,s alkoh.</t>
  </si>
  <si>
    <t>Ost. ovocie a casti rastl.,s alkoh.</t>
  </si>
  <si>
    <t>Kvajava,mucenky a tamarindy, bez. alk.</t>
  </si>
  <si>
    <t>Mang,mangost.,pap,tamarind,kesu,lici,</t>
  </si>
  <si>
    <t>Ost.ov.a casti rastl.bez.alk.,bal.&gt;1kg,s cukr</t>
  </si>
  <si>
    <t>Mang.pap,tamarind,kesu,lici bez.alk.s cukr.</t>
  </si>
  <si>
    <t>Ost.ovo a casti rastl.bez. alk.,bal.=&lt;1kgs cukr</t>
  </si>
  <si>
    <t>Kvajava,muc.a tamarin,bez.alk.bal.&lt;1 kg s cukr</t>
  </si>
  <si>
    <t>2009 80 19</t>
  </si>
  <si>
    <t>2009 80 36</t>
  </si>
  <si>
    <t>2009 80 69</t>
  </si>
  <si>
    <t>2009 80 63</t>
  </si>
  <si>
    <t>2009 80 38</t>
  </si>
  <si>
    <t>Hruskova št.s cukr.</t>
  </si>
  <si>
    <t>Hruskova št s cukr.</t>
  </si>
  <si>
    <t>Hruskova st.bez cukru,birox.hodn.&lt;67%,ost.</t>
  </si>
  <si>
    <t>Stavy z trop. ov.,nekv.bez alk.s al.bez cuk</t>
  </si>
  <si>
    <t>St.z ost.ov.+zel.,bez alk.,s aj bez cukru,ostat.</t>
  </si>
  <si>
    <t>Silica levand.al.lavandinová,nedeterpén.</t>
  </si>
  <si>
    <t>Silica levand.al.lavandinová,deterpén.</t>
  </si>
  <si>
    <t>Silica z ostatných druhov mäty,nedeterp.</t>
  </si>
  <si>
    <t>Silica z ostatných druhov mäty,deterpén.</t>
  </si>
  <si>
    <t>Klinček.,niaoilio.a yla-ylangová silica,nedeter.</t>
  </si>
  <si>
    <t>Klinček,niaoiliová a yla-ylangová silica,deterp</t>
  </si>
  <si>
    <t>Ost.klinček,niaoil.a yla-ylangová silica,nedet</t>
  </si>
  <si>
    <t>Ost.klinček.niaoil.a yla-ylang. silica,deterp.</t>
  </si>
  <si>
    <t>Terpénické vedl.prod. vznikajúce pri deter.</t>
  </si>
  <si>
    <t>Oleoresíny extrah.zo slad. drievka a chmeľu</t>
  </si>
  <si>
    <t>Ost. koncent. silíc v tukoch, v nevysych.</t>
  </si>
  <si>
    <t>Ost.zmesi von.látok použ.v  nápoj. priem.</t>
  </si>
  <si>
    <t>Kazeín na priem. použ. iné ako na výr.potr.</t>
  </si>
  <si>
    <t>Destil.techn. monokarbox. mast. kys.</t>
  </si>
  <si>
    <t>Ost.mast.kys.,tech. Monokar.mast. kys.</t>
  </si>
  <si>
    <t>1602 90 10</t>
  </si>
  <si>
    <t>1602 90 31</t>
  </si>
  <si>
    <t>1602 90 41</t>
  </si>
  <si>
    <t>1602 90 72</t>
  </si>
  <si>
    <t>2007 99 93</t>
  </si>
  <si>
    <t>2007 99 91</t>
  </si>
  <si>
    <t>2007 99 10</t>
  </si>
  <si>
    <t>2008 20 19</t>
  </si>
  <si>
    <t>2008 20 39</t>
  </si>
  <si>
    <t>2008 20 51</t>
  </si>
  <si>
    <t>2008 20 59</t>
  </si>
  <si>
    <t>2009 80 50</t>
  </si>
  <si>
    <t>2009 80 71</t>
  </si>
  <si>
    <t xml:space="preserve"> 3301 23 10</t>
  </si>
  <si>
    <t xml:space="preserve"> 3301 23 90</t>
  </si>
  <si>
    <t>2008 99 99</t>
  </si>
  <si>
    <t>2008 99 68</t>
  </si>
  <si>
    <t>2008 99 62</t>
  </si>
  <si>
    <t>2008 99 61</t>
  </si>
  <si>
    <t>2008 99 49</t>
  </si>
  <si>
    <t>2008 99 47</t>
  </si>
  <si>
    <t>2008 99 46</t>
  </si>
  <si>
    <t>2008 99 45</t>
  </si>
  <si>
    <t>2008 99 43</t>
  </si>
  <si>
    <t>2008 99 40</t>
  </si>
  <si>
    <t>2008 99 38</t>
  </si>
  <si>
    <t>2008 99 37</t>
  </si>
  <si>
    <t>2008 99 36</t>
  </si>
  <si>
    <t>2008 99 28</t>
  </si>
  <si>
    <t>2008 99 26</t>
  </si>
  <si>
    <t>2008 99 25</t>
  </si>
  <si>
    <t>2008 99 23</t>
  </si>
  <si>
    <t>2008 99 19</t>
  </si>
  <si>
    <t>2008 99 11</t>
  </si>
  <si>
    <t>2008 92 98</t>
  </si>
  <si>
    <t>2008 92 97</t>
  </si>
  <si>
    <t>2008 92 94</t>
  </si>
  <si>
    <t>2008 92 93</t>
  </si>
  <si>
    <t>2008 92 92</t>
  </si>
  <si>
    <t>2008 92 78</t>
  </si>
  <si>
    <t>2008 92 76</t>
  </si>
  <si>
    <t>2008 92 74</t>
  </si>
  <si>
    <t>2008 92 59</t>
  </si>
  <si>
    <t>2008 92 51</t>
  </si>
  <si>
    <t>2008 92 38</t>
  </si>
  <si>
    <t>2008 92 36</t>
  </si>
  <si>
    <t>2008 92 34</t>
  </si>
  <si>
    <t>2008 92 32</t>
  </si>
  <si>
    <t>2008 92 14</t>
  </si>
  <si>
    <t>2008 92 12</t>
  </si>
  <si>
    <t>2008 20 99</t>
  </si>
  <si>
    <t>2008 20 91</t>
  </si>
  <si>
    <t>2008 20 79</t>
  </si>
  <si>
    <t>2008 20 71</t>
  </si>
  <si>
    <t>2007 91 90</t>
  </si>
  <si>
    <t>2005 90 50</t>
  </si>
  <si>
    <t>2005 60 00</t>
  </si>
  <si>
    <t>2001 90 91</t>
  </si>
  <si>
    <t>2001 90 65</t>
  </si>
  <si>
    <t>2001 90 50</t>
  </si>
  <si>
    <t>1602 90 98</t>
  </si>
  <si>
    <t>1602 90 78</t>
  </si>
  <si>
    <t>1602 90 76</t>
  </si>
  <si>
    <t>1602 90 74</t>
  </si>
  <si>
    <t>0901 90 90</t>
  </si>
  <si>
    <t>0812 90 10</t>
  </si>
  <si>
    <t>0811 90 95</t>
  </si>
  <si>
    <t>0811 90 80</t>
  </si>
  <si>
    <t>0811 90 75</t>
  </si>
  <si>
    <t>0811 90 50</t>
  </si>
  <si>
    <t>0811 90 31</t>
  </si>
  <si>
    <t>0811 20 90</t>
  </si>
  <si>
    <t>0811 20 59</t>
  </si>
  <si>
    <t>0811 20 31</t>
  </si>
  <si>
    <t>0811 20 19</t>
  </si>
  <si>
    <t>0809 40 05</t>
  </si>
  <si>
    <t>0809 30 90</t>
  </si>
  <si>
    <t>0809 20 95</t>
  </si>
  <si>
    <t>0809 20 05</t>
  </si>
  <si>
    <t>0806 10 10</t>
  </si>
  <si>
    <t>0712 90 90</t>
  </si>
  <si>
    <t>0712 90 50</t>
  </si>
  <si>
    <t>0712 90 30</t>
  </si>
  <si>
    <t>0712 90 05</t>
  </si>
  <si>
    <t>0712 20 00</t>
  </si>
  <si>
    <t>0711 90 90</t>
  </si>
  <si>
    <t>0711 40 00</t>
  </si>
  <si>
    <t>0710 90 00</t>
  </si>
  <si>
    <t>0710 80 95</t>
  </si>
  <si>
    <t>0710 80 85</t>
  </si>
  <si>
    <t>0710 80 70</t>
  </si>
  <si>
    <t>0710 80 51</t>
  </si>
  <si>
    <t>0710 30 00</t>
  </si>
  <si>
    <t>0710 29 00</t>
  </si>
  <si>
    <t>0710 22 00</t>
  </si>
  <si>
    <t>0710 21 00</t>
  </si>
  <si>
    <t>0710 10 00</t>
  </si>
  <si>
    <t>0709 90 90</t>
  </si>
  <si>
    <t>0709 90 10</t>
  </si>
  <si>
    <t>0709 70 00</t>
  </si>
  <si>
    <t>0210 99 80</t>
  </si>
  <si>
    <t>0210 99 59</t>
  </si>
  <si>
    <t>0210 99 39</t>
  </si>
  <si>
    <t>0210 93 00</t>
  </si>
  <si>
    <t>0210 92 00</t>
  </si>
  <si>
    <t>0210 91 00</t>
  </si>
  <si>
    <t>huby rodu Agaricus</t>
  </si>
  <si>
    <t>kiwi</t>
  </si>
  <si>
    <t>vločky, granule a pelety</t>
  </si>
  <si>
    <t>0709 51 00*</t>
  </si>
  <si>
    <t>0810 50 00*</t>
  </si>
  <si>
    <t>1105 20 00*</t>
  </si>
  <si>
    <t>* položky už majú v Colnom sadzobníku Slovenskej republike 0% zmluvnú alebo preferenčnú colnú sadzbu</t>
  </si>
  <si>
    <t xml:space="preserve">Celkom </t>
  </si>
  <si>
    <t>Zdroj: štatistika Colného riaditeľstva SR</t>
  </si>
  <si>
    <t>Modelový dosah liberalizácie komodít, pri ktorých došlo k odstráneniu ad valorem ciel, na štátny rozpočet Slovenskej republiky</t>
  </si>
  <si>
    <t>Dovoz z EÚ do SR (listina IB)</t>
  </si>
  <si>
    <t>CN kód</t>
  </si>
  <si>
    <t>Clo v SR                         rok 2002</t>
  </si>
  <si>
    <t>Marhule, doc. konzerv.,nevhod. na bezpr. konz.</t>
  </si>
  <si>
    <t>** Popis výrobkov má len indikatívnu funkciu. Určujúcim je označenie podľa CN kódov</t>
  </si>
  <si>
    <t>Popis **</t>
  </si>
  <si>
    <t>0904 20 30</t>
  </si>
  <si>
    <t>1205 90 00</t>
  </si>
  <si>
    <t>0701 90 50</t>
  </si>
  <si>
    <t>Zemiaky skoré, od 1.1. do 30.6 čerstvé, chlad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</si>
</sst>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 CE"/>
      <family val="0"/>
    </font>
    <font>
      <sz val="8"/>
      <name val="Arial"/>
      <family val="2"/>
    </font>
    <font>
      <sz val="8"/>
      <name val="Arial CE"/>
      <family val="2"/>
    </font>
    <font>
      <u val="single"/>
      <sz val="8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49" fontId="2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0" xfId="0" applyFont="1" applyFill="1" applyBorder="1" applyAlignment="1" quotePrefix="1">
      <alignment horizontal="center" vertical="center"/>
    </xf>
    <xf numFmtId="0" fontId="2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5"/>
  <sheetViews>
    <sheetView tabSelected="1" workbookViewId="0" topLeftCell="A197">
      <selection activeCell="I216" sqref="I216"/>
    </sheetView>
  </sheetViews>
  <sheetFormatPr defaultColWidth="9.00390625" defaultRowHeight="12.75"/>
  <cols>
    <col min="1" max="1" width="9.25390625" style="7" customWidth="1"/>
    <col min="2" max="2" width="31.375" style="15" customWidth="1"/>
    <col min="3" max="3" width="8.625" style="8" customWidth="1"/>
    <col min="4" max="4" width="8.875" style="8" customWidth="1"/>
    <col min="5" max="7" width="8.75390625" style="8" customWidth="1"/>
    <col min="8" max="8" width="9.25390625" style="8" customWidth="1"/>
    <col min="9" max="10" width="9.125" style="8" customWidth="1"/>
  </cols>
  <sheetData>
    <row r="1" spans="1:9" ht="25.5" customHeight="1">
      <c r="A1" s="43" t="s">
        <v>406</v>
      </c>
      <c r="B1" s="43"/>
      <c r="C1" s="43"/>
      <c r="D1" s="43"/>
      <c r="E1" s="43"/>
      <c r="F1" s="43"/>
      <c r="G1" s="43"/>
      <c r="H1" s="39"/>
      <c r="I1" s="39"/>
    </row>
    <row r="2" spans="1:9" ht="12.75">
      <c r="A2" s="55" t="s">
        <v>407</v>
      </c>
      <c r="B2" s="55"/>
      <c r="C2" s="55"/>
      <c r="D2" s="55"/>
      <c r="E2" s="55"/>
      <c r="F2" s="55"/>
      <c r="G2" s="55"/>
      <c r="H2" s="39"/>
      <c r="I2" s="39"/>
    </row>
    <row r="3" spans="1:7" ht="13.5" thickBot="1">
      <c r="A3" s="6"/>
      <c r="B3" s="9"/>
      <c r="C3" s="9"/>
      <c r="D3" s="9"/>
      <c r="E3" s="9"/>
      <c r="F3" s="9"/>
      <c r="G3" s="9"/>
    </row>
    <row r="4" spans="1:7" ht="64.5" thickBot="1">
      <c r="A4" s="10" t="s">
        <v>408</v>
      </c>
      <c r="B4" s="11" t="s">
        <v>412</v>
      </c>
      <c r="C4" s="44" t="s">
        <v>227</v>
      </c>
      <c r="D4" s="45"/>
      <c r="E4" s="16" t="s">
        <v>409</v>
      </c>
      <c r="F4" s="17" t="s">
        <v>225</v>
      </c>
      <c r="G4" s="18" t="s">
        <v>226</v>
      </c>
    </row>
    <row r="5" spans="1:10" ht="12.75">
      <c r="A5" s="28"/>
      <c r="B5" s="29"/>
      <c r="C5" s="30" t="s">
        <v>0</v>
      </c>
      <c r="D5" s="30" t="s">
        <v>1</v>
      </c>
      <c r="E5" s="30" t="s">
        <v>2</v>
      </c>
      <c r="F5" s="30" t="s">
        <v>2</v>
      </c>
      <c r="G5" s="31" t="s">
        <v>0</v>
      </c>
      <c r="H5" s="12"/>
      <c r="I5" s="12"/>
      <c r="J5" s="12"/>
    </row>
    <row r="6" spans="1:7" ht="12.75">
      <c r="A6" s="32" t="s">
        <v>3</v>
      </c>
      <c r="B6" s="19" t="s">
        <v>208</v>
      </c>
      <c r="C6" s="1">
        <v>0</v>
      </c>
      <c r="D6" s="1">
        <v>0</v>
      </c>
      <c r="E6" s="1">
        <v>0</v>
      </c>
      <c r="F6" s="1">
        <v>0</v>
      </c>
      <c r="G6" s="33">
        <f>(E6-F6)*C6/100</f>
        <v>0</v>
      </c>
    </row>
    <row r="7" spans="1:7" ht="12.75">
      <c r="A7" s="32" t="s">
        <v>238</v>
      </c>
      <c r="B7" s="20" t="s">
        <v>209</v>
      </c>
      <c r="C7" s="1">
        <v>0</v>
      </c>
      <c r="D7" s="1">
        <v>0</v>
      </c>
      <c r="E7" s="1">
        <v>8</v>
      </c>
      <c r="F7" s="1">
        <v>0</v>
      </c>
      <c r="G7" s="33">
        <f>(E7-F7)*C7/100</f>
        <v>0</v>
      </c>
    </row>
    <row r="8" spans="1:7" ht="12.75">
      <c r="A8" s="32" t="s">
        <v>4</v>
      </c>
      <c r="B8" s="19" t="s">
        <v>89</v>
      </c>
      <c r="C8" s="1">
        <v>0</v>
      </c>
      <c r="D8" s="1">
        <v>0</v>
      </c>
      <c r="E8" s="1">
        <v>0</v>
      </c>
      <c r="F8" s="1">
        <v>0</v>
      </c>
      <c r="G8" s="33">
        <f>(E8-F8)*C8/100</f>
        <v>0</v>
      </c>
    </row>
    <row r="9" spans="1:7" ht="12.75">
      <c r="A9" s="32" t="s">
        <v>5</v>
      </c>
      <c r="B9" s="21" t="s">
        <v>90</v>
      </c>
      <c r="C9" s="1">
        <v>0</v>
      </c>
      <c r="D9" s="1">
        <v>0</v>
      </c>
      <c r="E9" s="1">
        <v>0</v>
      </c>
      <c r="F9" s="1">
        <v>0</v>
      </c>
      <c r="G9" s="33">
        <f>(E9-F9)*C9/100</f>
        <v>0</v>
      </c>
    </row>
    <row r="10" spans="1:7" ht="12.75">
      <c r="A10" s="32" t="s">
        <v>6</v>
      </c>
      <c r="B10" s="19" t="s">
        <v>91</v>
      </c>
      <c r="C10" s="1">
        <v>0</v>
      </c>
      <c r="D10" s="1">
        <v>0</v>
      </c>
      <c r="E10" s="1">
        <v>52</v>
      </c>
      <c r="F10" s="1">
        <v>0</v>
      </c>
      <c r="G10" s="33">
        <f>(E10-F10)*C10/100</f>
        <v>0</v>
      </c>
    </row>
    <row r="11" spans="1:7" ht="12.75">
      <c r="A11" s="34" t="s">
        <v>7</v>
      </c>
      <c r="B11" s="22" t="s">
        <v>92</v>
      </c>
      <c r="C11" s="1">
        <v>22</v>
      </c>
      <c r="D11" s="1">
        <v>526</v>
      </c>
      <c r="E11" s="1">
        <v>20</v>
      </c>
      <c r="F11" s="1">
        <v>0</v>
      </c>
      <c r="G11" s="33">
        <f aca="true" t="shared" si="0" ref="G11:G28">(E11-F11)*C11/100</f>
        <v>4.4</v>
      </c>
    </row>
    <row r="12" spans="1:7" ht="12.75">
      <c r="A12" s="34" t="s">
        <v>8</v>
      </c>
      <c r="B12" s="22" t="s">
        <v>93</v>
      </c>
      <c r="C12" s="1">
        <v>0</v>
      </c>
      <c r="D12" s="1">
        <v>0</v>
      </c>
      <c r="E12" s="1">
        <v>20</v>
      </c>
      <c r="F12" s="1">
        <v>0</v>
      </c>
      <c r="G12" s="33">
        <f t="shared" si="0"/>
        <v>0</v>
      </c>
    </row>
    <row r="13" spans="1:7" ht="12.75">
      <c r="A13" s="34" t="s">
        <v>9</v>
      </c>
      <c r="B13" s="22" t="s">
        <v>94</v>
      </c>
      <c r="C13" s="1">
        <v>1</v>
      </c>
      <c r="D13" s="1">
        <v>40</v>
      </c>
      <c r="E13" s="1">
        <v>20</v>
      </c>
      <c r="F13" s="1">
        <v>0</v>
      </c>
      <c r="G13" s="33">
        <f t="shared" si="0"/>
        <v>0.2</v>
      </c>
    </row>
    <row r="14" spans="1:7" ht="12.75">
      <c r="A14" s="32" t="s">
        <v>396</v>
      </c>
      <c r="B14" s="21" t="s">
        <v>210</v>
      </c>
      <c r="C14" s="1">
        <v>0</v>
      </c>
      <c r="D14" s="1">
        <v>0</v>
      </c>
      <c r="E14" s="1">
        <v>20</v>
      </c>
      <c r="F14" s="1">
        <v>0</v>
      </c>
      <c r="G14" s="33">
        <f t="shared" si="0"/>
        <v>0</v>
      </c>
    </row>
    <row r="15" spans="1:7" ht="12.75">
      <c r="A15" s="32" t="s">
        <v>395</v>
      </c>
      <c r="B15" s="21" t="s">
        <v>212</v>
      </c>
      <c r="C15" s="1">
        <v>0</v>
      </c>
      <c r="D15" s="1">
        <v>0</v>
      </c>
      <c r="E15" s="1">
        <v>20</v>
      </c>
      <c r="F15" s="1">
        <v>0</v>
      </c>
      <c r="G15" s="33">
        <f t="shared" si="0"/>
        <v>0</v>
      </c>
    </row>
    <row r="16" spans="1:7" ht="12.75">
      <c r="A16" s="32" t="s">
        <v>394</v>
      </c>
      <c r="B16" s="21" t="s">
        <v>211</v>
      </c>
      <c r="C16" s="1">
        <v>0</v>
      </c>
      <c r="D16" s="1">
        <v>0</v>
      </c>
      <c r="E16" s="1">
        <v>20</v>
      </c>
      <c r="F16" s="1">
        <v>0</v>
      </c>
      <c r="G16" s="33">
        <f t="shared" si="0"/>
        <v>0</v>
      </c>
    </row>
    <row r="17" spans="1:7" ht="12.75">
      <c r="A17" s="34" t="s">
        <v>393</v>
      </c>
      <c r="B17" s="21" t="s">
        <v>213</v>
      </c>
      <c r="C17" s="1">
        <v>0</v>
      </c>
      <c r="D17" s="1">
        <v>0</v>
      </c>
      <c r="E17" s="1">
        <v>107</v>
      </c>
      <c r="F17" s="1">
        <v>0</v>
      </c>
      <c r="G17" s="33">
        <f t="shared" si="0"/>
        <v>0</v>
      </c>
    </row>
    <row r="18" spans="1:7" ht="12.75">
      <c r="A18" s="34" t="s">
        <v>392</v>
      </c>
      <c r="B18" s="21" t="s">
        <v>95</v>
      </c>
      <c r="C18" s="1">
        <v>0</v>
      </c>
      <c r="D18" s="1">
        <v>0</v>
      </c>
      <c r="E18" s="1">
        <v>20</v>
      </c>
      <c r="F18" s="1">
        <v>0</v>
      </c>
      <c r="G18" s="33">
        <f t="shared" si="0"/>
        <v>0</v>
      </c>
    </row>
    <row r="19" spans="1:7" ht="12.75">
      <c r="A19" s="34" t="s">
        <v>391</v>
      </c>
      <c r="B19" s="21" t="s">
        <v>96</v>
      </c>
      <c r="C19" s="1">
        <v>0</v>
      </c>
      <c r="D19" s="1">
        <v>0</v>
      </c>
      <c r="E19" s="1">
        <v>20</v>
      </c>
      <c r="F19" s="1">
        <v>0</v>
      </c>
      <c r="G19" s="33">
        <f t="shared" si="0"/>
        <v>0</v>
      </c>
    </row>
    <row r="20" spans="1:7" ht="12.75">
      <c r="A20" s="34" t="s">
        <v>10</v>
      </c>
      <c r="B20" s="23" t="s">
        <v>214</v>
      </c>
      <c r="C20" s="1">
        <v>0</v>
      </c>
      <c r="D20" s="1">
        <v>0</v>
      </c>
      <c r="E20" s="1">
        <v>17</v>
      </c>
      <c r="F20" s="1">
        <v>0</v>
      </c>
      <c r="G20" s="33">
        <f t="shared" si="0"/>
        <v>0</v>
      </c>
    </row>
    <row r="21" spans="1:7" ht="12.75">
      <c r="A21" s="34" t="s">
        <v>11</v>
      </c>
      <c r="B21" s="23" t="s">
        <v>215</v>
      </c>
      <c r="C21" s="1">
        <v>0</v>
      </c>
      <c r="D21" s="1">
        <v>0</v>
      </c>
      <c r="E21" s="1">
        <v>14.5</v>
      </c>
      <c r="F21" s="1">
        <v>0</v>
      </c>
      <c r="G21" s="33">
        <f t="shared" si="0"/>
        <v>0</v>
      </c>
    </row>
    <row r="22" spans="1:7" ht="12.75">
      <c r="A22" s="34" t="s">
        <v>12</v>
      </c>
      <c r="B22" s="23" t="s">
        <v>216</v>
      </c>
      <c r="C22" s="1">
        <v>0</v>
      </c>
      <c r="D22" s="1">
        <v>0</v>
      </c>
      <c r="E22" s="1">
        <v>17</v>
      </c>
      <c r="F22" s="1">
        <v>0</v>
      </c>
      <c r="G22" s="33">
        <f t="shared" si="0"/>
        <v>0</v>
      </c>
    </row>
    <row r="23" spans="1:7" ht="12.75">
      <c r="A23" s="34" t="s">
        <v>13</v>
      </c>
      <c r="B23" s="23" t="s">
        <v>217</v>
      </c>
      <c r="C23" s="1">
        <v>0</v>
      </c>
      <c r="D23" s="1">
        <v>0</v>
      </c>
      <c r="E23" s="1">
        <v>17</v>
      </c>
      <c r="F23" s="1">
        <v>0</v>
      </c>
      <c r="G23" s="33">
        <f t="shared" si="0"/>
        <v>0</v>
      </c>
    </row>
    <row r="24" spans="1:7" ht="12.75">
      <c r="A24" s="34" t="s">
        <v>14</v>
      </c>
      <c r="B24" s="23" t="s">
        <v>219</v>
      </c>
      <c r="C24" s="1">
        <v>0</v>
      </c>
      <c r="D24" s="1">
        <v>0</v>
      </c>
      <c r="E24" s="1">
        <v>17</v>
      </c>
      <c r="F24" s="1">
        <v>0</v>
      </c>
      <c r="G24" s="33">
        <f t="shared" si="0"/>
        <v>0</v>
      </c>
    </row>
    <row r="25" spans="1:7" ht="12.75">
      <c r="A25" s="34" t="s">
        <v>15</v>
      </c>
      <c r="B25" s="23" t="s">
        <v>97</v>
      </c>
      <c r="C25" s="1">
        <v>0</v>
      </c>
      <c r="D25" s="1">
        <v>0</v>
      </c>
      <c r="E25" s="1">
        <v>17</v>
      </c>
      <c r="F25" s="1">
        <v>0</v>
      </c>
      <c r="G25" s="33">
        <f t="shared" si="0"/>
        <v>0</v>
      </c>
    </row>
    <row r="26" spans="1:10" s="4" customFormat="1" ht="12.75">
      <c r="A26" s="35" t="s">
        <v>16</v>
      </c>
      <c r="B26" s="23" t="s">
        <v>218</v>
      </c>
      <c r="C26" s="1">
        <v>12</v>
      </c>
      <c r="D26" s="1">
        <v>78</v>
      </c>
      <c r="E26" s="1">
        <v>0</v>
      </c>
      <c r="F26" s="1">
        <v>0</v>
      </c>
      <c r="G26" s="33">
        <f t="shared" si="0"/>
        <v>0</v>
      </c>
      <c r="H26" s="8"/>
      <c r="I26" s="8"/>
      <c r="J26" s="13"/>
    </row>
    <row r="27" spans="1:7" ht="12.75">
      <c r="A27" s="35" t="s">
        <v>17</v>
      </c>
      <c r="B27" s="23" t="s">
        <v>98</v>
      </c>
      <c r="C27" s="1">
        <v>223</v>
      </c>
      <c r="D27" s="1">
        <v>3167</v>
      </c>
      <c r="E27" s="1">
        <v>0</v>
      </c>
      <c r="F27" s="1">
        <v>0</v>
      </c>
      <c r="G27" s="33">
        <f t="shared" si="0"/>
        <v>0</v>
      </c>
    </row>
    <row r="28" spans="1:9" ht="12.75">
      <c r="A28" s="35" t="s">
        <v>18</v>
      </c>
      <c r="B28" s="23" t="s">
        <v>220</v>
      </c>
      <c r="C28" s="3">
        <v>289</v>
      </c>
      <c r="D28" s="3">
        <v>1556</v>
      </c>
      <c r="E28" s="3">
        <v>17</v>
      </c>
      <c r="F28" s="1">
        <v>0</v>
      </c>
      <c r="G28" s="36">
        <f t="shared" si="0"/>
        <v>49.13</v>
      </c>
      <c r="H28" s="13"/>
      <c r="I28" s="13"/>
    </row>
    <row r="29" spans="1:9" ht="12.75">
      <c r="A29" s="35" t="s">
        <v>415</v>
      </c>
      <c r="B29" s="23" t="s">
        <v>416</v>
      </c>
      <c r="C29" s="3">
        <v>40</v>
      </c>
      <c r="D29" s="3">
        <v>2531</v>
      </c>
      <c r="E29" s="3">
        <v>8.5</v>
      </c>
      <c r="F29" s="1">
        <v>0</v>
      </c>
      <c r="G29" s="36">
        <v>3.4</v>
      </c>
      <c r="H29" s="13"/>
      <c r="I29" s="13"/>
    </row>
    <row r="30" spans="1:10" s="5" customFormat="1" ht="12.75">
      <c r="A30" s="37" t="s">
        <v>400</v>
      </c>
      <c r="B30" s="24" t="s">
        <v>397</v>
      </c>
      <c r="C30" s="1">
        <v>0</v>
      </c>
      <c r="D30" s="1">
        <v>0</v>
      </c>
      <c r="E30" s="1">
        <v>0</v>
      </c>
      <c r="F30" s="1">
        <v>0</v>
      </c>
      <c r="G30" s="33">
        <v>0</v>
      </c>
      <c r="H30" s="8"/>
      <c r="I30" s="8"/>
      <c r="J30" s="8"/>
    </row>
    <row r="31" spans="1:7" ht="12.75">
      <c r="A31" s="34" t="s">
        <v>390</v>
      </c>
      <c r="B31" s="21" t="s">
        <v>221</v>
      </c>
      <c r="C31" s="1">
        <v>0.2</v>
      </c>
      <c r="D31" s="1">
        <v>5</v>
      </c>
      <c r="E31" s="1">
        <v>10</v>
      </c>
      <c r="F31" s="1">
        <v>0</v>
      </c>
      <c r="G31" s="33">
        <f>(E31-F31)*C31/100</f>
        <v>0.02</v>
      </c>
    </row>
    <row r="32" spans="1:7" ht="12.75">
      <c r="A32" s="34" t="s">
        <v>389</v>
      </c>
      <c r="B32" s="21" t="s">
        <v>222</v>
      </c>
      <c r="C32" s="1">
        <v>2</v>
      </c>
      <c r="D32" s="1">
        <v>44</v>
      </c>
      <c r="E32" s="1">
        <v>3.5</v>
      </c>
      <c r="F32" s="1">
        <v>0</v>
      </c>
      <c r="G32" s="33">
        <f>(E32-F32)*C32/100</f>
        <v>0.07</v>
      </c>
    </row>
    <row r="33" spans="1:7" ht="12.75">
      <c r="A33" s="34" t="s">
        <v>388</v>
      </c>
      <c r="B33" s="24" t="s">
        <v>99</v>
      </c>
      <c r="C33" s="1">
        <v>3</v>
      </c>
      <c r="D33" s="1">
        <v>68</v>
      </c>
      <c r="E33" s="1">
        <v>4</v>
      </c>
      <c r="F33" s="1">
        <v>0</v>
      </c>
      <c r="G33" s="33">
        <f aca="true" t="shared" si="1" ref="G33:G50">(E33-F33)*C33/100</f>
        <v>0.12</v>
      </c>
    </row>
    <row r="34" spans="1:7" ht="12.75">
      <c r="A34" s="34" t="s">
        <v>387</v>
      </c>
      <c r="B34" s="24" t="s">
        <v>100</v>
      </c>
      <c r="C34" s="1">
        <v>0</v>
      </c>
      <c r="D34" s="1">
        <v>0</v>
      </c>
      <c r="E34" s="1">
        <v>0</v>
      </c>
      <c r="F34" s="1">
        <v>0</v>
      </c>
      <c r="G34" s="33">
        <f t="shared" si="1"/>
        <v>0</v>
      </c>
    </row>
    <row r="35" spans="1:7" ht="12.75">
      <c r="A35" s="34" t="s">
        <v>386</v>
      </c>
      <c r="B35" s="24" t="s">
        <v>101</v>
      </c>
      <c r="C35" s="1">
        <v>3</v>
      </c>
      <c r="D35" s="1">
        <v>117</v>
      </c>
      <c r="E35" s="1">
        <v>4.5</v>
      </c>
      <c r="F35" s="1">
        <v>0</v>
      </c>
      <c r="G35" s="33">
        <f t="shared" si="1"/>
        <v>0.135</v>
      </c>
    </row>
    <row r="36" spans="1:7" ht="12.75">
      <c r="A36" s="34" t="s">
        <v>385</v>
      </c>
      <c r="B36" s="24" t="s">
        <v>102</v>
      </c>
      <c r="C36" s="1">
        <v>0.2</v>
      </c>
      <c r="D36" s="1">
        <v>7</v>
      </c>
      <c r="E36" s="1">
        <v>9</v>
      </c>
      <c r="F36" s="1">
        <v>0</v>
      </c>
      <c r="G36" s="33">
        <f t="shared" si="1"/>
        <v>0.018000000000000002</v>
      </c>
    </row>
    <row r="37" spans="1:7" ht="12.75">
      <c r="A37" s="34" t="s">
        <v>384</v>
      </c>
      <c r="B37" s="24" t="s">
        <v>103</v>
      </c>
      <c r="C37" s="1">
        <v>0</v>
      </c>
      <c r="D37" s="1">
        <v>0</v>
      </c>
      <c r="E37" s="1">
        <v>5</v>
      </c>
      <c r="F37" s="1">
        <v>0</v>
      </c>
      <c r="G37" s="33">
        <f t="shared" si="1"/>
        <v>0</v>
      </c>
    </row>
    <row r="38" spans="1:7" ht="12.75">
      <c r="A38" s="34" t="s">
        <v>383</v>
      </c>
      <c r="B38" s="24" t="s">
        <v>223</v>
      </c>
      <c r="C38" s="1">
        <v>0.4</v>
      </c>
      <c r="D38" s="1">
        <v>12</v>
      </c>
      <c r="E38" s="1">
        <v>9</v>
      </c>
      <c r="F38" s="1">
        <v>0</v>
      </c>
      <c r="G38" s="33">
        <f t="shared" si="1"/>
        <v>0.036000000000000004</v>
      </c>
    </row>
    <row r="39" spans="1:7" ht="12.75">
      <c r="A39" s="34" t="s">
        <v>382</v>
      </c>
      <c r="B39" s="24" t="s">
        <v>104</v>
      </c>
      <c r="C39" s="1">
        <v>1</v>
      </c>
      <c r="D39" s="1">
        <v>16</v>
      </c>
      <c r="E39" s="1">
        <v>2.5</v>
      </c>
      <c r="F39" s="1">
        <v>0</v>
      </c>
      <c r="G39" s="33">
        <f t="shared" si="1"/>
        <v>0.025</v>
      </c>
    </row>
    <row r="40" spans="1:7" ht="12.75">
      <c r="A40" s="34" t="s">
        <v>381</v>
      </c>
      <c r="B40" s="24" t="s">
        <v>105</v>
      </c>
      <c r="C40" s="1">
        <v>0</v>
      </c>
      <c r="D40" s="1">
        <v>0</v>
      </c>
      <c r="E40" s="1">
        <v>2.5</v>
      </c>
      <c r="F40" s="1">
        <v>0</v>
      </c>
      <c r="G40" s="33">
        <f t="shared" si="1"/>
        <v>0</v>
      </c>
    </row>
    <row r="41" spans="1:7" ht="12.75">
      <c r="A41" s="34" t="s">
        <v>380</v>
      </c>
      <c r="B41" s="21" t="s">
        <v>106</v>
      </c>
      <c r="C41" s="1">
        <v>0</v>
      </c>
      <c r="D41" s="1">
        <v>0</v>
      </c>
      <c r="E41" s="1">
        <v>0</v>
      </c>
      <c r="F41" s="1">
        <v>0</v>
      </c>
      <c r="G41" s="33">
        <f t="shared" si="1"/>
        <v>0</v>
      </c>
    </row>
    <row r="42" spans="1:7" ht="12.75">
      <c r="A42" s="34" t="s">
        <v>379</v>
      </c>
      <c r="B42" s="24" t="s">
        <v>107</v>
      </c>
      <c r="C42" s="1">
        <v>4</v>
      </c>
      <c r="D42" s="1">
        <v>68</v>
      </c>
      <c r="E42" s="1">
        <v>2.5</v>
      </c>
      <c r="F42" s="1">
        <v>0</v>
      </c>
      <c r="G42" s="33">
        <f t="shared" si="1"/>
        <v>0.1</v>
      </c>
    </row>
    <row r="43" spans="1:7" ht="12.75">
      <c r="A43" s="34" t="s">
        <v>378</v>
      </c>
      <c r="B43" s="24" t="s">
        <v>108</v>
      </c>
      <c r="C43" s="1">
        <v>5</v>
      </c>
      <c r="D43" s="1">
        <v>138</v>
      </c>
      <c r="E43" s="1">
        <v>1.8</v>
      </c>
      <c r="F43" s="1">
        <v>0</v>
      </c>
      <c r="G43" s="33">
        <f t="shared" si="1"/>
        <v>0.09</v>
      </c>
    </row>
    <row r="44" spans="1:7" ht="12.75">
      <c r="A44" s="34" t="s">
        <v>377</v>
      </c>
      <c r="B44" s="21" t="s">
        <v>224</v>
      </c>
      <c r="C44" s="1">
        <v>0</v>
      </c>
      <c r="D44" s="1">
        <v>0</v>
      </c>
      <c r="E44" s="1">
        <v>4</v>
      </c>
      <c r="F44" s="1">
        <v>0</v>
      </c>
      <c r="G44" s="33">
        <f t="shared" si="1"/>
        <v>0</v>
      </c>
    </row>
    <row r="45" spans="1:7" ht="12.75">
      <c r="A45" s="34" t="s">
        <v>376</v>
      </c>
      <c r="B45" s="24" t="s">
        <v>109</v>
      </c>
      <c r="C45" s="1">
        <v>0</v>
      </c>
      <c r="D45" s="1">
        <v>0</v>
      </c>
      <c r="E45" s="1">
        <v>3.9</v>
      </c>
      <c r="F45" s="1">
        <v>0</v>
      </c>
      <c r="G45" s="33">
        <f t="shared" si="1"/>
        <v>0</v>
      </c>
    </row>
    <row r="46" spans="1:7" ht="12.75">
      <c r="A46" s="34" t="s">
        <v>375</v>
      </c>
      <c r="B46" s="24" t="s">
        <v>110</v>
      </c>
      <c r="C46" s="1">
        <v>10</v>
      </c>
      <c r="D46" s="1">
        <v>101</v>
      </c>
      <c r="E46" s="1">
        <v>2</v>
      </c>
      <c r="F46" s="1">
        <v>0</v>
      </c>
      <c r="G46" s="33">
        <f t="shared" si="1"/>
        <v>0.2</v>
      </c>
    </row>
    <row r="47" spans="1:7" ht="12.75">
      <c r="A47" s="34" t="s">
        <v>374</v>
      </c>
      <c r="B47" s="24" t="s">
        <v>111</v>
      </c>
      <c r="C47" s="1">
        <v>1</v>
      </c>
      <c r="D47" s="1">
        <v>9</v>
      </c>
      <c r="E47" s="1">
        <v>8</v>
      </c>
      <c r="F47" s="1">
        <v>0</v>
      </c>
      <c r="G47" s="33">
        <f t="shared" si="1"/>
        <v>0.08</v>
      </c>
    </row>
    <row r="48" spans="1:7" ht="12.75">
      <c r="A48" s="34" t="s">
        <v>373</v>
      </c>
      <c r="B48" s="24" t="s">
        <v>112</v>
      </c>
      <c r="C48" s="1">
        <v>1</v>
      </c>
      <c r="D48" s="1">
        <v>6</v>
      </c>
      <c r="E48" s="1">
        <v>1.5</v>
      </c>
      <c r="F48" s="1">
        <v>0</v>
      </c>
      <c r="G48" s="33">
        <f t="shared" si="1"/>
        <v>0.015</v>
      </c>
    </row>
    <row r="49" spans="1:7" ht="12.75">
      <c r="A49" s="34" t="s">
        <v>372</v>
      </c>
      <c r="B49" s="24" t="s">
        <v>113</v>
      </c>
      <c r="C49" s="1">
        <v>2</v>
      </c>
      <c r="D49" s="1">
        <v>17</v>
      </c>
      <c r="E49" s="1">
        <v>1.5</v>
      </c>
      <c r="F49" s="1">
        <v>0</v>
      </c>
      <c r="G49" s="33">
        <f t="shared" si="1"/>
        <v>0.03</v>
      </c>
    </row>
    <row r="50" spans="1:7" ht="12.75">
      <c r="A50" s="34" t="s">
        <v>371</v>
      </c>
      <c r="B50" s="24" t="s">
        <v>114</v>
      </c>
      <c r="C50" s="1">
        <v>9</v>
      </c>
      <c r="D50" s="1">
        <v>37</v>
      </c>
      <c r="E50" s="1">
        <v>1.5</v>
      </c>
      <c r="F50" s="1">
        <v>0</v>
      </c>
      <c r="G50" s="33">
        <f t="shared" si="1"/>
        <v>0.135</v>
      </c>
    </row>
    <row r="51" spans="1:7" ht="12.75">
      <c r="A51" s="34" t="s">
        <v>370</v>
      </c>
      <c r="B51" s="24" t="s">
        <v>115</v>
      </c>
      <c r="C51" s="1">
        <v>202</v>
      </c>
      <c r="D51" s="1">
        <v>6552</v>
      </c>
      <c r="E51" s="1">
        <v>0</v>
      </c>
      <c r="F51" s="1">
        <v>0</v>
      </c>
      <c r="G51" s="33">
        <f aca="true" t="shared" si="2" ref="G51:G68">(E51-F51)*C51/100</f>
        <v>0</v>
      </c>
    </row>
    <row r="52" spans="1:7" ht="12.75">
      <c r="A52" s="34" t="s">
        <v>369</v>
      </c>
      <c r="B52" s="21" t="s">
        <v>116</v>
      </c>
      <c r="C52" s="1">
        <v>0</v>
      </c>
      <c r="D52" s="1">
        <v>0</v>
      </c>
      <c r="E52" s="1">
        <v>8.5</v>
      </c>
      <c r="F52" s="1">
        <v>0</v>
      </c>
      <c r="G52" s="33">
        <f t="shared" si="2"/>
        <v>0</v>
      </c>
    </row>
    <row r="53" spans="1:7" ht="12.75">
      <c r="A53" s="34" t="s">
        <v>368</v>
      </c>
      <c r="B53" s="21" t="s">
        <v>117</v>
      </c>
      <c r="C53" s="1">
        <v>0</v>
      </c>
      <c r="D53" s="1">
        <v>0</v>
      </c>
      <c r="E53" s="1">
        <v>0</v>
      </c>
      <c r="F53" s="1">
        <v>0</v>
      </c>
      <c r="G53" s="33">
        <f t="shared" si="2"/>
        <v>0</v>
      </c>
    </row>
    <row r="54" spans="1:7" ht="12.75">
      <c r="A54" s="34" t="s">
        <v>367</v>
      </c>
      <c r="B54" s="24" t="s">
        <v>118</v>
      </c>
      <c r="C54" s="1">
        <v>80</v>
      </c>
      <c r="D54" s="1">
        <v>3164</v>
      </c>
      <c r="E54" s="1">
        <v>4</v>
      </c>
      <c r="F54" s="1">
        <v>0</v>
      </c>
      <c r="G54" s="33">
        <f t="shared" si="2"/>
        <v>3.2</v>
      </c>
    </row>
    <row r="55" spans="1:7" ht="12.75">
      <c r="A55" s="34" t="s">
        <v>366</v>
      </c>
      <c r="B55" s="24" t="s">
        <v>119</v>
      </c>
      <c r="C55" s="1">
        <v>2</v>
      </c>
      <c r="D55" s="1">
        <v>69</v>
      </c>
      <c r="E55" s="1">
        <v>7</v>
      </c>
      <c r="F55" s="1">
        <v>0</v>
      </c>
      <c r="G55" s="33">
        <f t="shared" si="2"/>
        <v>0.14</v>
      </c>
    </row>
    <row r="56" spans="1:10" s="5" customFormat="1" ht="12.75">
      <c r="A56" s="37" t="s">
        <v>401</v>
      </c>
      <c r="B56" s="24" t="s">
        <v>398</v>
      </c>
      <c r="C56" s="1">
        <v>97</v>
      </c>
      <c r="D56" s="1">
        <v>3865</v>
      </c>
      <c r="E56" s="1">
        <v>0</v>
      </c>
      <c r="F56" s="1">
        <v>0</v>
      </c>
      <c r="G56" s="33">
        <f t="shared" si="2"/>
        <v>0</v>
      </c>
      <c r="H56" s="8"/>
      <c r="I56" s="8"/>
      <c r="J56" s="8"/>
    </row>
    <row r="57" spans="1:7" ht="12.75">
      <c r="A57" s="34" t="s">
        <v>365</v>
      </c>
      <c r="B57" s="21" t="s">
        <v>120</v>
      </c>
      <c r="C57" s="1">
        <v>0</v>
      </c>
      <c r="D57" s="1">
        <v>0</v>
      </c>
      <c r="E57" s="1">
        <v>8.5</v>
      </c>
      <c r="F57" s="1">
        <v>0</v>
      </c>
      <c r="G57" s="33">
        <f t="shared" si="2"/>
        <v>0</v>
      </c>
    </row>
    <row r="58" spans="1:7" ht="12.75">
      <c r="A58" s="34" t="s">
        <v>364</v>
      </c>
      <c r="B58" s="24" t="s">
        <v>121</v>
      </c>
      <c r="C58" s="1">
        <v>0.2</v>
      </c>
      <c r="D58" s="1">
        <v>2</v>
      </c>
      <c r="E58" s="1">
        <v>8.5</v>
      </c>
      <c r="F58" s="1">
        <v>0</v>
      </c>
      <c r="G58" s="33">
        <f t="shared" si="2"/>
        <v>0.017</v>
      </c>
    </row>
    <row r="59" spans="1:7" ht="12.75">
      <c r="A59" s="34" t="s">
        <v>363</v>
      </c>
      <c r="B59" s="24" t="s">
        <v>122</v>
      </c>
      <c r="C59" s="1">
        <v>0.04</v>
      </c>
      <c r="D59" s="1">
        <v>0.5</v>
      </c>
      <c r="E59" s="1">
        <v>1.7</v>
      </c>
      <c r="F59" s="1">
        <v>0</v>
      </c>
      <c r="G59" s="33">
        <f t="shared" si="2"/>
        <v>0.00068</v>
      </c>
    </row>
    <row r="60" spans="1:7" ht="12.75">
      <c r="A60" s="34" t="s">
        <v>362</v>
      </c>
      <c r="B60" s="24" t="s">
        <v>123</v>
      </c>
      <c r="C60" s="1">
        <v>0</v>
      </c>
      <c r="D60" s="1">
        <v>0</v>
      </c>
      <c r="E60" s="1">
        <v>1.7</v>
      </c>
      <c r="F60" s="1">
        <v>0</v>
      </c>
      <c r="G60" s="33">
        <f t="shared" si="2"/>
        <v>0</v>
      </c>
    </row>
    <row r="61" spans="1:7" ht="12.75">
      <c r="A61" s="34" t="s">
        <v>361</v>
      </c>
      <c r="B61" s="25" t="s">
        <v>124</v>
      </c>
      <c r="C61" s="1">
        <v>0</v>
      </c>
      <c r="D61" s="1">
        <v>0</v>
      </c>
      <c r="E61" s="1">
        <v>8.5</v>
      </c>
      <c r="F61" s="1">
        <v>0</v>
      </c>
      <c r="G61" s="33">
        <f t="shared" si="2"/>
        <v>0</v>
      </c>
    </row>
    <row r="62" spans="1:7" ht="12.75">
      <c r="A62" s="34" t="s">
        <v>360</v>
      </c>
      <c r="B62" s="21" t="s">
        <v>125</v>
      </c>
      <c r="C62" s="1">
        <v>0.2</v>
      </c>
      <c r="D62" s="1">
        <v>1</v>
      </c>
      <c r="E62" s="1">
        <v>1.7</v>
      </c>
      <c r="F62" s="1">
        <v>0</v>
      </c>
      <c r="G62" s="33">
        <f t="shared" si="2"/>
        <v>0.0034000000000000002</v>
      </c>
    </row>
    <row r="63" spans="1:7" ht="12.75">
      <c r="A63" s="34" t="s">
        <v>359</v>
      </c>
      <c r="B63" s="21" t="s">
        <v>126</v>
      </c>
      <c r="C63" s="1">
        <v>0</v>
      </c>
      <c r="D63" s="1">
        <v>0</v>
      </c>
      <c r="E63" s="1">
        <v>1.7</v>
      </c>
      <c r="F63" s="1">
        <v>0</v>
      </c>
      <c r="G63" s="33">
        <f t="shared" si="2"/>
        <v>0</v>
      </c>
    </row>
    <row r="64" spans="1:7" ht="12.75">
      <c r="A64" s="34" t="s">
        <v>358</v>
      </c>
      <c r="B64" s="21" t="s">
        <v>127</v>
      </c>
      <c r="C64" s="1">
        <v>0</v>
      </c>
      <c r="D64" s="1">
        <v>0</v>
      </c>
      <c r="E64" s="1">
        <v>1.7</v>
      </c>
      <c r="F64" s="1">
        <v>0</v>
      </c>
      <c r="G64" s="33">
        <f t="shared" si="2"/>
        <v>0</v>
      </c>
    </row>
    <row r="65" spans="1:7" ht="12.75">
      <c r="A65" s="34" t="s">
        <v>357</v>
      </c>
      <c r="B65" s="24" t="s">
        <v>128</v>
      </c>
      <c r="C65" s="1">
        <v>0.6</v>
      </c>
      <c r="D65" s="1">
        <v>7</v>
      </c>
      <c r="E65" s="1">
        <v>1.7</v>
      </c>
      <c r="F65" s="1">
        <v>0</v>
      </c>
      <c r="G65" s="33">
        <f t="shared" si="2"/>
        <v>0.0102</v>
      </c>
    </row>
    <row r="66" spans="1:7" ht="12.75">
      <c r="A66" s="34" t="s">
        <v>356</v>
      </c>
      <c r="B66" s="21" t="s">
        <v>410</v>
      </c>
      <c r="C66" s="1">
        <v>0.06</v>
      </c>
      <c r="D66" s="1">
        <v>0.5</v>
      </c>
      <c r="E66" s="1">
        <v>3</v>
      </c>
      <c r="F66" s="1">
        <v>0</v>
      </c>
      <c r="G66" s="33">
        <f t="shared" si="2"/>
        <v>0.0018</v>
      </c>
    </row>
    <row r="67" spans="1:7" ht="12.75">
      <c r="A67" s="32" t="s">
        <v>355</v>
      </c>
      <c r="B67" s="24" t="str">
        <f>"Kavove nahradky obsahujuce kavu"</f>
        <v>Kavove nahradky obsahujuce kavu</v>
      </c>
      <c r="C67" s="1">
        <v>0</v>
      </c>
      <c r="D67" s="1">
        <v>0</v>
      </c>
      <c r="E67" s="1">
        <v>4</v>
      </c>
      <c r="F67" s="1">
        <v>0</v>
      </c>
      <c r="G67" s="33">
        <f t="shared" si="2"/>
        <v>0</v>
      </c>
    </row>
    <row r="68" spans="1:7" ht="12.75">
      <c r="A68" s="34" t="s">
        <v>19</v>
      </c>
      <c r="B68" s="26" t="s">
        <v>129</v>
      </c>
      <c r="C68" s="1">
        <v>0.5</v>
      </c>
      <c r="D68" s="1">
        <v>3</v>
      </c>
      <c r="E68" s="1">
        <v>3.5</v>
      </c>
      <c r="F68" s="1">
        <v>0</v>
      </c>
      <c r="G68" s="33">
        <f t="shared" si="2"/>
        <v>0.0175</v>
      </c>
    </row>
    <row r="69" spans="1:7" ht="12.75">
      <c r="A69" s="34" t="s">
        <v>413</v>
      </c>
      <c r="B69" s="22" t="s">
        <v>228</v>
      </c>
      <c r="C69" s="1">
        <v>1</v>
      </c>
      <c r="D69" s="1">
        <v>6</v>
      </c>
      <c r="E69" s="1">
        <v>3.5</v>
      </c>
      <c r="F69" s="1">
        <v>0</v>
      </c>
      <c r="G69" s="33">
        <f>(E69-F69)*C69/100</f>
        <v>0.035</v>
      </c>
    </row>
    <row r="70" spans="1:7" ht="12.75">
      <c r="A70" s="34" t="s">
        <v>20</v>
      </c>
      <c r="B70" s="22" t="s">
        <v>130</v>
      </c>
      <c r="C70" s="1">
        <v>25</v>
      </c>
      <c r="D70" s="1">
        <v>273</v>
      </c>
      <c r="E70" s="1">
        <v>3.5</v>
      </c>
      <c r="F70" s="1">
        <v>0</v>
      </c>
      <c r="G70" s="33">
        <f>(E70-F70)*C70/100</f>
        <v>0.875</v>
      </c>
    </row>
    <row r="71" spans="1:10" s="5" customFormat="1" ht="12.75">
      <c r="A71" s="37" t="s">
        <v>402</v>
      </c>
      <c r="B71" s="22" t="s">
        <v>399</v>
      </c>
      <c r="C71" s="1">
        <v>3</v>
      </c>
      <c r="D71" s="1">
        <v>81</v>
      </c>
      <c r="E71" s="1">
        <v>0</v>
      </c>
      <c r="F71" s="1">
        <v>0</v>
      </c>
      <c r="G71" s="33">
        <v>0</v>
      </c>
      <c r="H71" s="8"/>
      <c r="I71" s="8"/>
      <c r="J71" s="8"/>
    </row>
    <row r="72" spans="1:7" ht="12.75">
      <c r="A72" s="34" t="s">
        <v>21</v>
      </c>
      <c r="B72" s="24" t="s">
        <v>131</v>
      </c>
      <c r="C72" s="1">
        <v>0</v>
      </c>
      <c r="D72" s="1">
        <v>0</v>
      </c>
      <c r="E72" s="1">
        <v>11.5</v>
      </c>
      <c r="F72" s="1">
        <v>0</v>
      </c>
      <c r="G72" s="33">
        <f aca="true" t="shared" si="3" ref="G72:G81">(E72-F72)*C72/100</f>
        <v>0</v>
      </c>
    </row>
    <row r="73" spans="1:7" ht="12.75">
      <c r="A73" s="34" t="s">
        <v>414</v>
      </c>
      <c r="B73" s="24" t="s">
        <v>132</v>
      </c>
      <c r="C73" s="1">
        <v>0</v>
      </c>
      <c r="D73" s="1">
        <v>0</v>
      </c>
      <c r="E73" s="1">
        <v>60</v>
      </c>
      <c r="F73" s="1">
        <v>0</v>
      </c>
      <c r="G73" s="33">
        <f t="shared" si="3"/>
        <v>0</v>
      </c>
    </row>
    <row r="74" spans="1:7" ht="12.75">
      <c r="A74" s="34" t="s">
        <v>22</v>
      </c>
      <c r="B74" s="24" t="s">
        <v>133</v>
      </c>
      <c r="C74" s="1">
        <v>31</v>
      </c>
      <c r="D74" s="1">
        <v>157</v>
      </c>
      <c r="E74" s="1">
        <v>8.5</v>
      </c>
      <c r="F74" s="1">
        <v>0</v>
      </c>
      <c r="G74" s="33">
        <f t="shared" si="3"/>
        <v>2.635</v>
      </c>
    </row>
    <row r="75" spans="1:7" ht="12.75">
      <c r="A75" s="34" t="s">
        <v>23</v>
      </c>
      <c r="B75" s="24" t="s">
        <v>134</v>
      </c>
      <c r="C75" s="1">
        <v>0.1</v>
      </c>
      <c r="D75" s="1">
        <v>3</v>
      </c>
      <c r="E75" s="1">
        <v>4.2</v>
      </c>
      <c r="F75" s="1">
        <v>0</v>
      </c>
      <c r="G75" s="33">
        <f t="shared" si="3"/>
        <v>0.004200000000000001</v>
      </c>
    </row>
    <row r="76" spans="1:7" ht="12.75">
      <c r="A76" s="34" t="s">
        <v>24</v>
      </c>
      <c r="B76" s="24" t="s">
        <v>135</v>
      </c>
      <c r="C76" s="1">
        <v>0</v>
      </c>
      <c r="D76" s="1">
        <v>0</v>
      </c>
      <c r="E76" s="1">
        <v>4.2</v>
      </c>
      <c r="F76" s="1">
        <v>0</v>
      </c>
      <c r="G76" s="33">
        <f t="shared" si="3"/>
        <v>0</v>
      </c>
    </row>
    <row r="77" spans="1:7" ht="12.75">
      <c r="A77" s="34" t="s">
        <v>25</v>
      </c>
      <c r="B77" s="24" t="s">
        <v>136</v>
      </c>
      <c r="C77" s="1">
        <v>0</v>
      </c>
      <c r="D77" s="1">
        <v>0</v>
      </c>
      <c r="E77" s="1">
        <v>8.5</v>
      </c>
      <c r="F77" s="1">
        <v>0</v>
      </c>
      <c r="G77" s="33">
        <f t="shared" si="3"/>
        <v>0</v>
      </c>
    </row>
    <row r="78" spans="1:7" ht="12.75">
      <c r="A78" s="34" t="s">
        <v>26</v>
      </c>
      <c r="B78" s="24" t="s">
        <v>137</v>
      </c>
      <c r="C78" s="1">
        <v>0</v>
      </c>
      <c r="D78" s="1">
        <v>0</v>
      </c>
      <c r="E78" s="1">
        <v>8.5</v>
      </c>
      <c r="F78" s="1">
        <v>0</v>
      </c>
      <c r="G78" s="33">
        <f t="shared" si="3"/>
        <v>0</v>
      </c>
    </row>
    <row r="79" spans="1:7" ht="12.75">
      <c r="A79" s="34" t="s">
        <v>27</v>
      </c>
      <c r="B79" s="24" t="s">
        <v>138</v>
      </c>
      <c r="C79" s="1">
        <v>0</v>
      </c>
      <c r="D79" s="1">
        <v>0</v>
      </c>
      <c r="E79" s="1">
        <v>9</v>
      </c>
      <c r="F79" s="1">
        <v>0</v>
      </c>
      <c r="G79" s="33">
        <f t="shared" si="3"/>
        <v>0</v>
      </c>
    </row>
    <row r="80" spans="1:7" ht="12.75">
      <c r="A80" s="34" t="s">
        <v>28</v>
      </c>
      <c r="B80" s="24" t="s">
        <v>139</v>
      </c>
      <c r="C80" s="1">
        <v>13</v>
      </c>
      <c r="D80" s="1">
        <v>42</v>
      </c>
      <c r="E80" s="1">
        <v>9</v>
      </c>
      <c r="F80" s="1">
        <v>0</v>
      </c>
      <c r="G80" s="33">
        <f t="shared" si="3"/>
        <v>1.17</v>
      </c>
    </row>
    <row r="81" spans="1:7" ht="12.75">
      <c r="A81" s="34" t="s">
        <v>29</v>
      </c>
      <c r="B81" s="24" t="s">
        <v>140</v>
      </c>
      <c r="C81" s="1">
        <v>5</v>
      </c>
      <c r="D81" s="1">
        <v>15</v>
      </c>
      <c r="E81" s="1">
        <v>9</v>
      </c>
      <c r="F81" s="1">
        <v>0</v>
      </c>
      <c r="G81" s="33">
        <f t="shared" si="3"/>
        <v>0.45</v>
      </c>
    </row>
    <row r="82" spans="1:7" ht="12.75">
      <c r="A82" s="34" t="s">
        <v>30</v>
      </c>
      <c r="B82" s="24" t="s">
        <v>141</v>
      </c>
      <c r="C82" s="1">
        <v>21</v>
      </c>
      <c r="D82" s="1">
        <v>3998</v>
      </c>
      <c r="E82" s="1">
        <v>8</v>
      </c>
      <c r="F82" s="1">
        <v>0</v>
      </c>
      <c r="G82" s="33">
        <f>(E82-F82)*C82/100</f>
        <v>1.68</v>
      </c>
    </row>
    <row r="83" spans="1:7" ht="12.75">
      <c r="A83" s="34" t="s">
        <v>31</v>
      </c>
      <c r="B83" s="24" t="s">
        <v>142</v>
      </c>
      <c r="C83" s="1">
        <v>0</v>
      </c>
      <c r="D83" s="1">
        <v>0</v>
      </c>
      <c r="E83" s="1">
        <v>2</v>
      </c>
      <c r="F83" s="1">
        <v>0</v>
      </c>
      <c r="G83" s="33">
        <f>(E83-F83)*C83/100</f>
        <v>0</v>
      </c>
    </row>
    <row r="84" spans="1:7" ht="12.75">
      <c r="A84" s="34" t="s">
        <v>32</v>
      </c>
      <c r="B84" s="24" t="s">
        <v>143</v>
      </c>
      <c r="C84" s="1">
        <v>117</v>
      </c>
      <c r="D84" s="1">
        <v>4110</v>
      </c>
      <c r="E84" s="1">
        <v>2</v>
      </c>
      <c r="F84" s="1">
        <v>0</v>
      </c>
      <c r="G84" s="33">
        <f>(E84-F84)*C84/100</f>
        <v>2.34</v>
      </c>
    </row>
    <row r="85" spans="1:7" ht="12.75">
      <c r="A85" s="34" t="s">
        <v>33</v>
      </c>
      <c r="B85" s="27" t="s">
        <v>144</v>
      </c>
      <c r="C85" s="1">
        <v>0</v>
      </c>
      <c r="D85" s="1">
        <v>0</v>
      </c>
      <c r="E85" s="1">
        <v>7.5</v>
      </c>
      <c r="F85" s="1">
        <v>0</v>
      </c>
      <c r="G85" s="33">
        <v>0</v>
      </c>
    </row>
    <row r="86" spans="1:7" ht="12.75">
      <c r="A86" s="34" t="s">
        <v>34</v>
      </c>
      <c r="B86" s="24" t="s">
        <v>145</v>
      </c>
      <c r="C86" s="1">
        <v>20</v>
      </c>
      <c r="D86" s="1">
        <v>975</v>
      </c>
      <c r="E86" s="1">
        <v>0</v>
      </c>
      <c r="F86" s="1">
        <v>0</v>
      </c>
      <c r="G86" s="33">
        <f aca="true" t="shared" si="4" ref="G86:G94">(E86-F86)*C86/100</f>
        <v>0</v>
      </c>
    </row>
    <row r="87" spans="1:7" ht="12.75">
      <c r="A87" s="34" t="s">
        <v>35</v>
      </c>
      <c r="B87" s="24" t="s">
        <v>146</v>
      </c>
      <c r="C87" s="1">
        <v>19</v>
      </c>
      <c r="D87" s="1">
        <v>751</v>
      </c>
      <c r="E87" s="1">
        <v>5</v>
      </c>
      <c r="F87" s="1">
        <v>0</v>
      </c>
      <c r="G87" s="33">
        <f t="shared" si="4"/>
        <v>0.95</v>
      </c>
    </row>
    <row r="88" spans="1:7" ht="12.75">
      <c r="A88" s="34" t="s">
        <v>36</v>
      </c>
      <c r="B88" s="24" t="s">
        <v>147</v>
      </c>
      <c r="C88" s="1">
        <v>0</v>
      </c>
      <c r="D88" s="1">
        <v>0</v>
      </c>
      <c r="E88" s="1">
        <v>2</v>
      </c>
      <c r="F88" s="1">
        <v>0</v>
      </c>
      <c r="G88" s="33">
        <f t="shared" si="4"/>
        <v>0</v>
      </c>
    </row>
    <row r="89" spans="1:7" ht="12.75">
      <c r="A89" s="34" t="s">
        <v>37</v>
      </c>
      <c r="B89" s="24" t="s">
        <v>148</v>
      </c>
      <c r="C89" s="1">
        <v>0</v>
      </c>
      <c r="D89" s="1">
        <v>0</v>
      </c>
      <c r="E89" s="1">
        <v>17</v>
      </c>
      <c r="F89" s="1">
        <v>0</v>
      </c>
      <c r="G89" s="33">
        <f t="shared" si="4"/>
        <v>0</v>
      </c>
    </row>
    <row r="90" spans="1:7" ht="12.75">
      <c r="A90" s="34" t="s">
        <v>38</v>
      </c>
      <c r="B90" s="27" t="s">
        <v>149</v>
      </c>
      <c r="C90" s="1">
        <v>0</v>
      </c>
      <c r="D90" s="1">
        <v>0</v>
      </c>
      <c r="E90" s="1">
        <v>17</v>
      </c>
      <c r="F90" s="1">
        <v>0</v>
      </c>
      <c r="G90" s="33">
        <f t="shared" si="4"/>
        <v>0</v>
      </c>
    </row>
    <row r="91" spans="1:7" ht="12.75">
      <c r="A91" s="34" t="s">
        <v>39</v>
      </c>
      <c r="B91" s="24" t="s">
        <v>150</v>
      </c>
      <c r="C91" s="1">
        <v>0.06</v>
      </c>
      <c r="D91" s="1">
        <v>2</v>
      </c>
      <c r="E91" s="1">
        <v>17</v>
      </c>
      <c r="F91" s="1">
        <v>0</v>
      </c>
      <c r="G91" s="33">
        <f t="shared" si="4"/>
        <v>0.0102</v>
      </c>
    </row>
    <row r="92" spans="1:7" ht="12.75">
      <c r="A92" s="34" t="s">
        <v>40</v>
      </c>
      <c r="B92" s="24" t="s">
        <v>230</v>
      </c>
      <c r="C92" s="1">
        <v>0.3</v>
      </c>
      <c r="D92" s="1">
        <v>12</v>
      </c>
      <c r="E92" s="1">
        <v>9</v>
      </c>
      <c r="F92" s="1">
        <v>0</v>
      </c>
      <c r="G92" s="33">
        <f t="shared" si="4"/>
        <v>0.026999999999999996</v>
      </c>
    </row>
    <row r="93" spans="1:7" ht="12.75">
      <c r="A93" s="34" t="s">
        <v>41</v>
      </c>
      <c r="B93" s="24" t="s">
        <v>151</v>
      </c>
      <c r="C93" s="1">
        <v>91</v>
      </c>
      <c r="D93" s="1">
        <v>2740</v>
      </c>
      <c r="E93" s="1">
        <v>9</v>
      </c>
      <c r="F93" s="1">
        <v>0</v>
      </c>
      <c r="G93" s="33">
        <f t="shared" si="4"/>
        <v>8.19</v>
      </c>
    </row>
    <row r="94" spans="1:7" ht="12.75">
      <c r="A94" s="34" t="s">
        <v>42</v>
      </c>
      <c r="B94" s="24" t="s">
        <v>152</v>
      </c>
      <c r="C94" s="1">
        <v>5</v>
      </c>
      <c r="D94" s="1">
        <v>14</v>
      </c>
      <c r="E94" s="1">
        <v>5</v>
      </c>
      <c r="F94" s="1">
        <v>0</v>
      </c>
      <c r="G94" s="33">
        <f t="shared" si="4"/>
        <v>0.25</v>
      </c>
    </row>
    <row r="95" spans="1:7" ht="12.75">
      <c r="A95" s="34" t="s">
        <v>291</v>
      </c>
      <c r="B95" s="21" t="s">
        <v>229</v>
      </c>
      <c r="C95" s="1">
        <v>0</v>
      </c>
      <c r="D95" s="1">
        <v>0</v>
      </c>
      <c r="E95" s="1">
        <v>18</v>
      </c>
      <c r="F95" s="1">
        <v>0</v>
      </c>
      <c r="G95" s="33">
        <f aca="true" t="shared" si="5" ref="G95:G113">(E95-F95)*C95/100</f>
        <v>0</v>
      </c>
    </row>
    <row r="96" spans="1:7" ht="12.75">
      <c r="A96" s="34" t="s">
        <v>292</v>
      </c>
      <c r="B96" s="21" t="s">
        <v>153</v>
      </c>
      <c r="C96" s="1">
        <v>0</v>
      </c>
      <c r="D96" s="1">
        <v>0</v>
      </c>
      <c r="E96" s="1">
        <v>3</v>
      </c>
      <c r="F96" s="1">
        <v>0</v>
      </c>
      <c r="G96" s="33">
        <f t="shared" si="5"/>
        <v>0</v>
      </c>
    </row>
    <row r="97" spans="1:7" ht="12.75">
      <c r="A97" s="34" t="s">
        <v>293</v>
      </c>
      <c r="B97" s="21" t="s">
        <v>154</v>
      </c>
      <c r="C97" s="1">
        <v>0</v>
      </c>
      <c r="D97" s="1">
        <v>0</v>
      </c>
      <c r="E97" s="1">
        <v>7</v>
      </c>
      <c r="F97" s="1">
        <v>0</v>
      </c>
      <c r="G97" s="33">
        <f t="shared" si="5"/>
        <v>0</v>
      </c>
    </row>
    <row r="98" spans="1:7" ht="12.75">
      <c r="A98" s="34" t="s">
        <v>294</v>
      </c>
      <c r="B98" s="21" t="s">
        <v>155</v>
      </c>
      <c r="C98" s="1">
        <v>0</v>
      </c>
      <c r="D98" s="1">
        <v>0</v>
      </c>
      <c r="E98" s="1">
        <v>18</v>
      </c>
      <c r="F98" s="1">
        <v>0</v>
      </c>
      <c r="G98" s="33">
        <f t="shared" si="5"/>
        <v>0</v>
      </c>
    </row>
    <row r="99" spans="1:7" ht="12.75">
      <c r="A99" s="34" t="s">
        <v>354</v>
      </c>
      <c r="B99" s="21" t="s">
        <v>156</v>
      </c>
      <c r="C99" s="1">
        <v>0</v>
      </c>
      <c r="D99" s="1">
        <v>0</v>
      </c>
      <c r="E99" s="1">
        <v>18</v>
      </c>
      <c r="F99" s="1">
        <v>0</v>
      </c>
      <c r="G99" s="33">
        <f t="shared" si="5"/>
        <v>0</v>
      </c>
    </row>
    <row r="100" spans="1:7" ht="12.75">
      <c r="A100" s="34" t="s">
        <v>353</v>
      </c>
      <c r="B100" s="21" t="s">
        <v>157</v>
      </c>
      <c r="C100" s="1">
        <v>0</v>
      </c>
      <c r="D100" s="1">
        <v>0</v>
      </c>
      <c r="E100" s="1">
        <v>18</v>
      </c>
      <c r="F100" s="1">
        <v>0</v>
      </c>
      <c r="G100" s="33">
        <f t="shared" si="5"/>
        <v>0</v>
      </c>
    </row>
    <row r="101" spans="1:7" ht="12.75">
      <c r="A101" s="34" t="s">
        <v>352</v>
      </c>
      <c r="B101" s="21" t="s">
        <v>158</v>
      </c>
      <c r="C101" s="1">
        <v>0</v>
      </c>
      <c r="D101" s="1">
        <v>0</v>
      </c>
      <c r="E101" s="1">
        <v>18</v>
      </c>
      <c r="F101" s="1">
        <v>0</v>
      </c>
      <c r="G101" s="33">
        <f t="shared" si="5"/>
        <v>0</v>
      </c>
    </row>
    <row r="102" spans="1:7" ht="12.75">
      <c r="A102" s="34" t="s">
        <v>351</v>
      </c>
      <c r="B102" s="21" t="s">
        <v>159</v>
      </c>
      <c r="C102" s="1">
        <v>0</v>
      </c>
      <c r="D102" s="1">
        <v>0</v>
      </c>
      <c r="E102" s="1">
        <v>7</v>
      </c>
      <c r="F102" s="1">
        <v>0</v>
      </c>
      <c r="G102" s="33">
        <f t="shared" si="5"/>
        <v>0</v>
      </c>
    </row>
    <row r="103" spans="1:7" ht="12.75">
      <c r="A103" s="34" t="s">
        <v>43</v>
      </c>
      <c r="B103" s="27" t="s">
        <v>160</v>
      </c>
      <c r="C103" s="1">
        <v>0</v>
      </c>
      <c r="D103" s="1">
        <v>0</v>
      </c>
      <c r="E103" s="1">
        <v>9</v>
      </c>
      <c r="F103" s="1">
        <v>0</v>
      </c>
      <c r="G103" s="33">
        <f t="shared" si="5"/>
        <v>0</v>
      </c>
    </row>
    <row r="104" spans="1:7" ht="12.75">
      <c r="A104" s="34" t="s">
        <v>350</v>
      </c>
      <c r="B104" s="24" t="s">
        <v>161</v>
      </c>
      <c r="C104" s="1">
        <v>0</v>
      </c>
      <c r="D104" s="1">
        <v>0</v>
      </c>
      <c r="E104" s="1">
        <v>4</v>
      </c>
      <c r="F104" s="1">
        <v>0</v>
      </c>
      <c r="G104" s="33">
        <f t="shared" si="5"/>
        <v>0</v>
      </c>
    </row>
    <row r="105" spans="1:7" ht="12.75">
      <c r="A105" s="34" t="s">
        <v>349</v>
      </c>
      <c r="B105" s="24" t="str">
        <f>"Olivy konzervovane v octe a kys. oct."</f>
        <v>Olivy konzervovane v octe a kys. oct.</v>
      </c>
      <c r="C105" s="1">
        <v>0</v>
      </c>
      <c r="D105" s="1">
        <v>0</v>
      </c>
      <c r="E105" s="1">
        <v>9</v>
      </c>
      <c r="F105" s="1">
        <v>0</v>
      </c>
      <c r="G105" s="33">
        <f t="shared" si="5"/>
        <v>0</v>
      </c>
    </row>
    <row r="106" spans="1:7" ht="12.75">
      <c r="A106" s="34" t="s">
        <v>348</v>
      </c>
      <c r="B106" s="24" t="s">
        <v>162</v>
      </c>
      <c r="C106" s="1">
        <v>0</v>
      </c>
      <c r="D106" s="1">
        <v>0</v>
      </c>
      <c r="E106" s="1">
        <v>9</v>
      </c>
      <c r="F106" s="1">
        <v>0</v>
      </c>
      <c r="G106" s="33">
        <f t="shared" si="5"/>
        <v>0</v>
      </c>
    </row>
    <row r="107" spans="1:7" ht="12.75">
      <c r="A107" s="34" t="s">
        <v>347</v>
      </c>
      <c r="B107" s="24" t="s">
        <v>239</v>
      </c>
      <c r="C107" s="1">
        <v>0.4</v>
      </c>
      <c r="D107" s="1">
        <v>3</v>
      </c>
      <c r="E107" s="1">
        <v>2.4</v>
      </c>
      <c r="F107" s="1">
        <v>0</v>
      </c>
      <c r="G107" s="33">
        <f t="shared" si="5"/>
        <v>0.0096</v>
      </c>
    </row>
    <row r="108" spans="1:7" ht="12.75">
      <c r="A108" s="34" t="s">
        <v>44</v>
      </c>
      <c r="B108" s="24" t="s">
        <v>163</v>
      </c>
      <c r="C108" s="1">
        <v>0</v>
      </c>
      <c r="D108" s="1">
        <v>0</v>
      </c>
      <c r="E108" s="1">
        <v>10</v>
      </c>
      <c r="F108" s="1">
        <v>0</v>
      </c>
      <c r="G108" s="33">
        <f t="shared" si="5"/>
        <v>0</v>
      </c>
    </row>
    <row r="109" spans="1:7" ht="12.75">
      <c r="A109" s="34" t="s">
        <v>346</v>
      </c>
      <c r="B109" s="24" t="s">
        <v>240</v>
      </c>
      <c r="C109" s="1">
        <v>3</v>
      </c>
      <c r="D109" s="1">
        <v>41</v>
      </c>
      <c r="E109" s="1">
        <v>0</v>
      </c>
      <c r="F109" s="1">
        <v>0</v>
      </c>
      <c r="G109" s="33">
        <f t="shared" si="5"/>
        <v>0</v>
      </c>
    </row>
    <row r="110" spans="1:7" ht="12.75">
      <c r="A110" s="34" t="s">
        <v>345</v>
      </c>
      <c r="B110" s="24" t="s">
        <v>241</v>
      </c>
      <c r="C110" s="1">
        <v>0</v>
      </c>
      <c r="D110" s="1">
        <v>0</v>
      </c>
      <c r="E110" s="1">
        <v>0</v>
      </c>
      <c r="F110" s="1">
        <v>0</v>
      </c>
      <c r="G110" s="33">
        <f t="shared" si="5"/>
        <v>0</v>
      </c>
    </row>
    <row r="111" spans="1:7" ht="12.75">
      <c r="A111" s="34" t="s">
        <v>297</v>
      </c>
      <c r="B111" s="24" t="s">
        <v>242</v>
      </c>
      <c r="C111" s="1">
        <v>0</v>
      </c>
      <c r="D111" s="1">
        <v>0</v>
      </c>
      <c r="E111" s="1">
        <v>4</v>
      </c>
      <c r="F111" s="1">
        <v>0</v>
      </c>
      <c r="G111" s="33">
        <f t="shared" si="5"/>
        <v>0</v>
      </c>
    </row>
    <row r="112" spans="1:7" ht="12.75">
      <c r="A112" s="34" t="s">
        <v>296</v>
      </c>
      <c r="B112" s="24" t="s">
        <v>164</v>
      </c>
      <c r="C112" s="1">
        <v>0</v>
      </c>
      <c r="D112" s="1">
        <v>0</v>
      </c>
      <c r="E112" s="1">
        <v>20</v>
      </c>
      <c r="F112" s="1">
        <v>0</v>
      </c>
      <c r="G112" s="33">
        <f t="shared" si="5"/>
        <v>0</v>
      </c>
    </row>
    <row r="113" spans="1:7" ht="12.75">
      <c r="A113" s="34" t="s">
        <v>295</v>
      </c>
      <c r="B113" s="24" t="s">
        <v>165</v>
      </c>
      <c r="C113" s="1">
        <v>0</v>
      </c>
      <c r="D113" s="1">
        <v>0</v>
      </c>
      <c r="E113" s="1">
        <v>20</v>
      </c>
      <c r="F113" s="1">
        <v>0</v>
      </c>
      <c r="G113" s="33">
        <f t="shared" si="5"/>
        <v>0</v>
      </c>
    </row>
    <row r="114" spans="1:7" ht="12.75">
      <c r="A114" s="34" t="s">
        <v>298</v>
      </c>
      <c r="B114" s="24" t="s">
        <v>166</v>
      </c>
      <c r="C114" s="1">
        <v>0</v>
      </c>
      <c r="D114" s="1">
        <v>0</v>
      </c>
      <c r="E114" s="1">
        <v>1</v>
      </c>
      <c r="F114" s="1">
        <v>0</v>
      </c>
      <c r="G114" s="33">
        <f aca="true" t="shared" si="6" ref="G114:G134">(E114-F114)*C114/100</f>
        <v>0</v>
      </c>
    </row>
    <row r="115" spans="1:7" ht="12.75">
      <c r="A115" s="34" t="s">
        <v>299</v>
      </c>
      <c r="B115" s="24" t="s">
        <v>167</v>
      </c>
      <c r="C115" s="1">
        <v>0</v>
      </c>
      <c r="D115" s="1">
        <v>0</v>
      </c>
      <c r="E115" s="1">
        <v>1</v>
      </c>
      <c r="F115" s="1">
        <v>0</v>
      </c>
      <c r="G115" s="33">
        <f t="shared" si="6"/>
        <v>0</v>
      </c>
    </row>
    <row r="116" spans="1:7" ht="12.75">
      <c r="A116" s="34" t="s">
        <v>300</v>
      </c>
      <c r="B116" s="24" t="s">
        <v>231</v>
      </c>
      <c r="C116" s="1">
        <v>0.5</v>
      </c>
      <c r="D116" s="1">
        <v>8</v>
      </c>
      <c r="E116" s="1">
        <v>1</v>
      </c>
      <c r="F116" s="1">
        <v>0</v>
      </c>
      <c r="G116" s="33">
        <f t="shared" si="6"/>
        <v>0.005</v>
      </c>
    </row>
    <row r="117" spans="1:7" ht="12.75">
      <c r="A117" s="34" t="s">
        <v>301</v>
      </c>
      <c r="B117" s="24" t="s">
        <v>232</v>
      </c>
      <c r="C117" s="1">
        <v>0.3</v>
      </c>
      <c r="D117" s="1">
        <v>7</v>
      </c>
      <c r="E117" s="1">
        <v>1</v>
      </c>
      <c r="F117" s="1">
        <v>0</v>
      </c>
      <c r="G117" s="33">
        <f t="shared" si="6"/>
        <v>0.003</v>
      </c>
    </row>
    <row r="118" spans="1:7" ht="12.75">
      <c r="A118" s="34" t="s">
        <v>344</v>
      </c>
      <c r="B118" s="24" t="s">
        <v>168</v>
      </c>
      <c r="C118" s="1">
        <v>0</v>
      </c>
      <c r="D118" s="1">
        <v>0</v>
      </c>
      <c r="E118" s="1">
        <v>1</v>
      </c>
      <c r="F118" s="1">
        <v>0</v>
      </c>
      <c r="G118" s="33">
        <f t="shared" si="6"/>
        <v>0</v>
      </c>
    </row>
    <row r="119" spans="1:7" ht="12.75">
      <c r="A119" s="34" t="s">
        <v>343</v>
      </c>
      <c r="B119" s="24" t="s">
        <v>233</v>
      </c>
      <c r="C119" s="1">
        <v>2</v>
      </c>
      <c r="D119" s="1">
        <v>45</v>
      </c>
      <c r="E119" s="1">
        <v>1</v>
      </c>
      <c r="F119" s="1">
        <v>0</v>
      </c>
      <c r="G119" s="33">
        <f t="shared" si="6"/>
        <v>0.02</v>
      </c>
    </row>
    <row r="120" spans="1:7" ht="12.75">
      <c r="A120" s="34" t="s">
        <v>342</v>
      </c>
      <c r="B120" s="24" t="s">
        <v>237</v>
      </c>
      <c r="C120" s="1">
        <v>0</v>
      </c>
      <c r="D120" s="1">
        <v>0</v>
      </c>
      <c r="E120" s="1">
        <v>1</v>
      </c>
      <c r="F120" s="1">
        <v>0</v>
      </c>
      <c r="G120" s="33">
        <f t="shared" si="6"/>
        <v>0</v>
      </c>
    </row>
    <row r="121" spans="1:7" ht="12.75">
      <c r="A121" s="34" t="s">
        <v>341</v>
      </c>
      <c r="B121" s="24" t="s">
        <v>234</v>
      </c>
      <c r="C121" s="1">
        <v>0</v>
      </c>
      <c r="D121" s="1">
        <v>0</v>
      </c>
      <c r="E121" s="1">
        <v>1</v>
      </c>
      <c r="F121" s="1">
        <v>0</v>
      </c>
      <c r="G121" s="33">
        <f t="shared" si="6"/>
        <v>0</v>
      </c>
    </row>
    <row r="122" spans="1:7" ht="12.75">
      <c r="A122" s="34" t="s">
        <v>340</v>
      </c>
      <c r="B122" s="24" t="s">
        <v>235</v>
      </c>
      <c r="C122" s="1">
        <v>0</v>
      </c>
      <c r="D122" s="1">
        <v>0</v>
      </c>
      <c r="E122" s="1">
        <v>4</v>
      </c>
      <c r="F122" s="1">
        <v>0</v>
      </c>
      <c r="G122" s="33">
        <f t="shared" si="6"/>
        <v>0</v>
      </c>
    </row>
    <row r="123" spans="1:7" ht="12.75">
      <c r="A123" s="34" t="s">
        <v>339</v>
      </c>
      <c r="B123" s="24" t="s">
        <v>236</v>
      </c>
      <c r="C123" s="1">
        <v>0</v>
      </c>
      <c r="D123" s="1">
        <v>0</v>
      </c>
      <c r="E123" s="1">
        <v>4</v>
      </c>
      <c r="F123" s="1">
        <v>0</v>
      </c>
      <c r="G123" s="33">
        <f t="shared" si="6"/>
        <v>0</v>
      </c>
    </row>
    <row r="124" spans="1:7" ht="12.75">
      <c r="A124" s="34" t="s">
        <v>338</v>
      </c>
      <c r="B124" s="24" t="s">
        <v>243</v>
      </c>
      <c r="C124" s="1">
        <v>0</v>
      </c>
      <c r="D124" s="1">
        <v>0</v>
      </c>
      <c r="E124" s="1">
        <v>4</v>
      </c>
      <c r="F124" s="1">
        <v>0</v>
      </c>
      <c r="G124" s="33">
        <f t="shared" si="6"/>
        <v>0</v>
      </c>
    </row>
    <row r="125" spans="1:7" ht="12.75">
      <c r="A125" s="34" t="s">
        <v>337</v>
      </c>
      <c r="B125" s="24" t="s">
        <v>244</v>
      </c>
      <c r="C125" s="1">
        <v>0</v>
      </c>
      <c r="D125" s="1">
        <v>0</v>
      </c>
      <c r="E125" s="1">
        <v>4</v>
      </c>
      <c r="F125" s="1">
        <v>0</v>
      </c>
      <c r="G125" s="33">
        <f t="shared" si="6"/>
        <v>0</v>
      </c>
    </row>
    <row r="126" spans="1:7" ht="12.75">
      <c r="A126" s="34" t="s">
        <v>336</v>
      </c>
      <c r="B126" s="24" t="s">
        <v>245</v>
      </c>
      <c r="C126" s="1">
        <v>0</v>
      </c>
      <c r="D126" s="1">
        <v>0</v>
      </c>
      <c r="E126" s="1">
        <v>4</v>
      </c>
      <c r="F126" s="1">
        <v>0</v>
      </c>
      <c r="G126" s="33">
        <f t="shared" si="6"/>
        <v>0</v>
      </c>
    </row>
    <row r="127" spans="1:7" ht="12.75">
      <c r="A127" s="34" t="s">
        <v>335</v>
      </c>
      <c r="B127" s="24" t="s">
        <v>169</v>
      </c>
      <c r="C127" s="1">
        <v>0</v>
      </c>
      <c r="D127" s="1">
        <v>0</v>
      </c>
      <c r="E127" s="1">
        <v>4</v>
      </c>
      <c r="F127" s="1">
        <v>0</v>
      </c>
      <c r="G127" s="33">
        <f t="shared" si="6"/>
        <v>0</v>
      </c>
    </row>
    <row r="128" spans="1:7" ht="12.75">
      <c r="A128" s="34" t="s">
        <v>334</v>
      </c>
      <c r="B128" s="24" t="str">
        <f>"Zmesi bez. alk.,s cuk.,bal.&gt;1kg,z trop.ovocia"</f>
        <v>Zmesi bez. alk.,s cuk.,bal.&gt;1kg,z trop.ovocia</v>
      </c>
      <c r="C128" s="1">
        <v>0</v>
      </c>
      <c r="D128" s="1">
        <v>0</v>
      </c>
      <c r="E128" s="1">
        <v>4</v>
      </c>
      <c r="F128" s="1">
        <v>0</v>
      </c>
      <c r="G128" s="33">
        <f t="shared" si="6"/>
        <v>0</v>
      </c>
    </row>
    <row r="129" spans="1:7" ht="12.75">
      <c r="A129" s="34" t="s">
        <v>333</v>
      </c>
      <c r="B129" s="24" t="str">
        <f>"Zmesi bez. alk.,s cuk.,bal.&gt;1kg,z ostat."</f>
        <v>Zmesi bez. alk.,s cuk.,bal.&gt;1kg,z ostat.</v>
      </c>
      <c r="C129" s="1">
        <v>4</v>
      </c>
      <c r="D129" s="1">
        <v>81</v>
      </c>
      <c r="E129" s="1">
        <v>4</v>
      </c>
      <c r="F129" s="1">
        <v>0</v>
      </c>
      <c r="G129" s="33">
        <f t="shared" si="6"/>
        <v>0.16</v>
      </c>
    </row>
    <row r="130" spans="1:7" ht="12.75">
      <c r="A130" s="34" t="s">
        <v>332</v>
      </c>
      <c r="B130" s="24" t="str">
        <f>"Zmesi bez. alk.,s cuk.,ost.,&lt;50%,z ostat."</f>
        <v>Zmesi bez. alk.,s cuk.,ost.,&lt;50%,z ostat.</v>
      </c>
      <c r="C130" s="1">
        <v>1</v>
      </c>
      <c r="D130" s="1">
        <v>25</v>
      </c>
      <c r="E130" s="1">
        <v>4</v>
      </c>
      <c r="F130" s="1">
        <v>0</v>
      </c>
      <c r="G130" s="33">
        <f t="shared" si="6"/>
        <v>0.04</v>
      </c>
    </row>
    <row r="131" spans="1:7" ht="12.75">
      <c r="A131" s="34" t="s">
        <v>331</v>
      </c>
      <c r="B131" s="24" t="s">
        <v>246</v>
      </c>
      <c r="C131" s="1">
        <v>0</v>
      </c>
      <c r="D131" s="1">
        <v>0</v>
      </c>
      <c r="E131" s="1">
        <v>4</v>
      </c>
      <c r="F131" s="1">
        <v>0</v>
      </c>
      <c r="G131" s="33">
        <f t="shared" si="6"/>
        <v>0</v>
      </c>
    </row>
    <row r="132" spans="1:27" s="2" customFormat="1" ht="12.75">
      <c r="A132" s="34" t="s">
        <v>330</v>
      </c>
      <c r="B132" s="24" t="str">
        <f>"Zmesi bez. alk.,s cuk.,ost.,z ostat."</f>
        <v>Zmesi bez. alk.,s cuk.,ost.,z ostat.</v>
      </c>
      <c r="C132" s="1">
        <v>0.1</v>
      </c>
      <c r="D132" s="1">
        <v>2</v>
      </c>
      <c r="E132" s="1">
        <v>4</v>
      </c>
      <c r="F132" s="1">
        <v>0</v>
      </c>
      <c r="G132" s="33">
        <f t="shared" si="6"/>
        <v>0.004</v>
      </c>
      <c r="H132" s="8"/>
      <c r="I132" s="8"/>
      <c r="J132" s="8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7" ht="12.75">
      <c r="A133" s="34" t="s">
        <v>329</v>
      </c>
      <c r="B133" s="24" t="s">
        <v>247</v>
      </c>
      <c r="C133" s="1">
        <v>0</v>
      </c>
      <c r="D133" s="1">
        <v>0</v>
      </c>
      <c r="E133" s="1">
        <v>4</v>
      </c>
      <c r="F133" s="1">
        <v>0</v>
      </c>
      <c r="G133" s="33">
        <f t="shared" si="6"/>
        <v>0</v>
      </c>
    </row>
    <row r="134" spans="1:7" ht="12.75">
      <c r="A134" s="34" t="s">
        <v>328</v>
      </c>
      <c r="B134" s="24" t="s">
        <v>248</v>
      </c>
      <c r="C134" s="1">
        <v>0</v>
      </c>
      <c r="D134" s="1">
        <v>0</v>
      </c>
      <c r="E134" s="1">
        <v>4</v>
      </c>
      <c r="F134" s="1">
        <v>0</v>
      </c>
      <c r="G134" s="33">
        <f t="shared" si="6"/>
        <v>0</v>
      </c>
    </row>
    <row r="135" spans="1:27" ht="12.75">
      <c r="A135" s="34" t="s">
        <v>327</v>
      </c>
      <c r="B135" s="24" t="s">
        <v>249</v>
      </c>
      <c r="C135" s="1">
        <v>0</v>
      </c>
      <c r="D135" s="1">
        <v>0</v>
      </c>
      <c r="E135" s="1">
        <v>4</v>
      </c>
      <c r="F135" s="1">
        <v>0</v>
      </c>
      <c r="G135" s="33">
        <f aca="true" t="shared" si="7" ref="G135:G156">(E135-F135)*C135/100</f>
        <v>0</v>
      </c>
      <c r="Z135" s="2"/>
      <c r="AA135" s="2"/>
    </row>
    <row r="136" spans="1:25" ht="12.75">
      <c r="A136" s="34" t="s">
        <v>326</v>
      </c>
      <c r="B136" s="24" t="s">
        <v>250</v>
      </c>
      <c r="C136" s="1">
        <v>0.1</v>
      </c>
      <c r="D136" s="1">
        <v>4</v>
      </c>
      <c r="E136" s="1">
        <v>4</v>
      </c>
      <c r="F136" s="1">
        <v>0</v>
      </c>
      <c r="G136" s="33">
        <f t="shared" si="7"/>
        <v>0.004</v>
      </c>
      <c r="U136" s="2"/>
      <c r="V136" s="2"/>
      <c r="W136" s="2"/>
      <c r="X136" s="2"/>
      <c r="Y136" s="2"/>
    </row>
    <row r="137" spans="1:7" ht="12.75">
      <c r="A137" s="34" t="s">
        <v>325</v>
      </c>
      <c r="B137" s="24" t="s">
        <v>251</v>
      </c>
      <c r="C137" s="1">
        <v>0</v>
      </c>
      <c r="D137" s="1">
        <v>0</v>
      </c>
      <c r="E137" s="1">
        <v>4</v>
      </c>
      <c r="F137" s="1">
        <v>0</v>
      </c>
      <c r="G137" s="33">
        <f t="shared" si="7"/>
        <v>0</v>
      </c>
    </row>
    <row r="138" spans="1:7" ht="12.75">
      <c r="A138" s="34" t="s">
        <v>324</v>
      </c>
      <c r="B138" s="24" t="s">
        <v>252</v>
      </c>
      <c r="C138" s="1">
        <v>0</v>
      </c>
      <c r="D138" s="1">
        <v>0</v>
      </c>
      <c r="E138" s="1">
        <v>10</v>
      </c>
      <c r="F138" s="1">
        <v>0</v>
      </c>
      <c r="G138" s="33">
        <f t="shared" si="7"/>
        <v>0</v>
      </c>
    </row>
    <row r="139" spans="1:7" ht="12.75">
      <c r="A139" s="34" t="s">
        <v>323</v>
      </c>
      <c r="B139" s="24" t="s">
        <v>170</v>
      </c>
      <c r="C139" s="1">
        <v>0</v>
      </c>
      <c r="D139" s="1">
        <v>0</v>
      </c>
      <c r="E139" s="1">
        <v>10</v>
      </c>
      <c r="F139" s="1">
        <v>0</v>
      </c>
      <c r="G139" s="33">
        <f t="shared" si="7"/>
        <v>0</v>
      </c>
    </row>
    <row r="140" spans="1:7" ht="12.75">
      <c r="A140" s="34" t="s">
        <v>322</v>
      </c>
      <c r="B140" s="24" t="s">
        <v>171</v>
      </c>
      <c r="C140" s="1">
        <v>0</v>
      </c>
      <c r="D140" s="1">
        <v>0</v>
      </c>
      <c r="E140" s="1">
        <v>3</v>
      </c>
      <c r="F140" s="1">
        <v>0</v>
      </c>
      <c r="G140" s="33">
        <f t="shared" si="7"/>
        <v>0</v>
      </c>
    </row>
    <row r="141" spans="1:7" ht="12.75">
      <c r="A141" s="34" t="s">
        <v>321</v>
      </c>
      <c r="B141" s="24" t="s">
        <v>253</v>
      </c>
      <c r="C141" s="1">
        <v>0</v>
      </c>
      <c r="D141" s="1">
        <v>0</v>
      </c>
      <c r="E141" s="1">
        <v>10</v>
      </c>
      <c r="F141" s="1">
        <v>0</v>
      </c>
      <c r="G141" s="33">
        <f t="shared" si="7"/>
        <v>0</v>
      </c>
    </row>
    <row r="142" spans="1:7" ht="12.75">
      <c r="A142" s="34" t="s">
        <v>320</v>
      </c>
      <c r="B142" s="24" t="s">
        <v>254</v>
      </c>
      <c r="C142" s="1">
        <v>0</v>
      </c>
      <c r="D142" s="1">
        <v>0</v>
      </c>
      <c r="E142" s="1">
        <v>5</v>
      </c>
      <c r="F142" s="1">
        <v>0</v>
      </c>
      <c r="G142" s="33">
        <f t="shared" si="7"/>
        <v>0</v>
      </c>
    </row>
    <row r="143" spans="1:7" ht="12.75">
      <c r="A143" s="34" t="s">
        <v>319</v>
      </c>
      <c r="B143" s="21" t="s">
        <v>255</v>
      </c>
      <c r="C143" s="1">
        <v>0</v>
      </c>
      <c r="D143" s="1">
        <v>0</v>
      </c>
      <c r="E143" s="1">
        <v>5</v>
      </c>
      <c r="F143" s="1">
        <v>0</v>
      </c>
      <c r="G143" s="33">
        <f t="shared" si="7"/>
        <v>0</v>
      </c>
    </row>
    <row r="144" spans="1:7" ht="12.75">
      <c r="A144" s="34" t="s">
        <v>318</v>
      </c>
      <c r="B144" s="21" t="s">
        <v>256</v>
      </c>
      <c r="C144" s="1">
        <v>0</v>
      </c>
      <c r="D144" s="1">
        <v>0</v>
      </c>
      <c r="E144" s="1">
        <v>5</v>
      </c>
      <c r="F144" s="1">
        <v>0</v>
      </c>
      <c r="G144" s="33">
        <f t="shared" si="7"/>
        <v>0</v>
      </c>
    </row>
    <row r="145" spans="1:7" ht="12.75">
      <c r="A145" s="34" t="s">
        <v>317</v>
      </c>
      <c r="B145" s="21" t="s">
        <v>257</v>
      </c>
      <c r="C145" s="1">
        <v>0</v>
      </c>
      <c r="D145" s="1">
        <v>0</v>
      </c>
      <c r="E145" s="1">
        <v>5</v>
      </c>
      <c r="F145" s="1">
        <v>0</v>
      </c>
      <c r="G145" s="33">
        <f t="shared" si="7"/>
        <v>0</v>
      </c>
    </row>
    <row r="146" spans="1:7" ht="12.75">
      <c r="A146" s="34" t="s">
        <v>316</v>
      </c>
      <c r="B146" s="21" t="s">
        <v>258</v>
      </c>
      <c r="C146" s="1">
        <v>0</v>
      </c>
      <c r="D146" s="1">
        <v>0</v>
      </c>
      <c r="E146" s="1">
        <v>5</v>
      </c>
      <c r="F146" s="1">
        <v>0</v>
      </c>
      <c r="G146" s="33">
        <f t="shared" si="7"/>
        <v>0</v>
      </c>
    </row>
    <row r="147" spans="1:7" ht="12.75">
      <c r="A147" s="34" t="s">
        <v>315</v>
      </c>
      <c r="B147" s="21" t="s">
        <v>259</v>
      </c>
      <c r="C147" s="1">
        <v>0</v>
      </c>
      <c r="D147" s="1">
        <v>0</v>
      </c>
      <c r="E147" s="1">
        <v>5</v>
      </c>
      <c r="F147" s="1">
        <v>0</v>
      </c>
      <c r="G147" s="33">
        <f t="shared" si="7"/>
        <v>0</v>
      </c>
    </row>
    <row r="148" spans="1:7" ht="12.75">
      <c r="A148" s="34" t="s">
        <v>314</v>
      </c>
      <c r="B148" s="24" t="s">
        <v>172</v>
      </c>
      <c r="C148" s="1">
        <v>0.1</v>
      </c>
      <c r="D148" s="1">
        <v>0.5</v>
      </c>
      <c r="E148" s="1">
        <v>3</v>
      </c>
      <c r="F148" s="1">
        <v>0</v>
      </c>
      <c r="G148" s="33">
        <f t="shared" si="7"/>
        <v>0.0030000000000000005</v>
      </c>
    </row>
    <row r="149" spans="1:7" ht="12.75">
      <c r="A149" s="34" t="s">
        <v>313</v>
      </c>
      <c r="B149" s="24" t="s">
        <v>173</v>
      </c>
      <c r="C149" s="1">
        <v>0.1</v>
      </c>
      <c r="D149" s="1">
        <v>2</v>
      </c>
      <c r="E149" s="1">
        <v>5</v>
      </c>
      <c r="F149" s="1">
        <v>0</v>
      </c>
      <c r="G149" s="33">
        <f t="shared" si="7"/>
        <v>0.005</v>
      </c>
    </row>
    <row r="150" spans="1:7" ht="12.75">
      <c r="A150" s="34" t="s">
        <v>312</v>
      </c>
      <c r="B150" s="24" t="s">
        <v>260</v>
      </c>
      <c r="C150" s="1">
        <v>0</v>
      </c>
      <c r="D150" s="1">
        <v>0</v>
      </c>
      <c r="E150" s="1">
        <v>10</v>
      </c>
      <c r="F150" s="1">
        <v>0</v>
      </c>
      <c r="G150" s="33">
        <f t="shared" si="7"/>
        <v>0</v>
      </c>
    </row>
    <row r="151" spans="1:20" ht="12.75">
      <c r="A151" s="34" t="s">
        <v>311</v>
      </c>
      <c r="B151" s="24" t="s">
        <v>261</v>
      </c>
      <c r="C151" s="1">
        <v>0.2</v>
      </c>
      <c r="D151" s="1">
        <v>3</v>
      </c>
      <c r="E151" s="1">
        <v>5</v>
      </c>
      <c r="F151" s="1">
        <v>0</v>
      </c>
      <c r="G151" s="33">
        <f t="shared" si="7"/>
        <v>0.01</v>
      </c>
      <c r="T151" s="2"/>
    </row>
    <row r="152" spans="1:7" ht="12.75">
      <c r="A152" s="34" t="s">
        <v>310</v>
      </c>
      <c r="B152" s="24" t="s">
        <v>262</v>
      </c>
      <c r="C152" s="1">
        <v>10</v>
      </c>
      <c r="D152" s="1">
        <v>185</v>
      </c>
      <c r="E152" s="1">
        <v>5</v>
      </c>
      <c r="F152" s="1">
        <v>0</v>
      </c>
      <c r="G152" s="33">
        <f t="shared" si="7"/>
        <v>0.5</v>
      </c>
    </row>
    <row r="153" spans="1:7" ht="12.75">
      <c r="A153" s="34" t="s">
        <v>309</v>
      </c>
      <c r="B153" s="24" t="s">
        <v>265</v>
      </c>
      <c r="C153" s="1">
        <v>0</v>
      </c>
      <c r="D153" s="1">
        <v>0</v>
      </c>
      <c r="E153" s="1">
        <v>10</v>
      </c>
      <c r="F153" s="1">
        <v>0</v>
      </c>
      <c r="G153" s="33">
        <f t="shared" si="7"/>
        <v>0</v>
      </c>
    </row>
    <row r="154" spans="1:7" ht="12.75">
      <c r="A154" s="34" t="s">
        <v>308</v>
      </c>
      <c r="B154" s="24" t="s">
        <v>263</v>
      </c>
      <c r="C154" s="1">
        <v>0</v>
      </c>
      <c r="D154" s="1">
        <v>0</v>
      </c>
      <c r="E154" s="1">
        <v>5</v>
      </c>
      <c r="F154" s="1">
        <v>0</v>
      </c>
      <c r="G154" s="33">
        <f t="shared" si="7"/>
        <v>0</v>
      </c>
    </row>
    <row r="155" spans="1:7" ht="12.75">
      <c r="A155" s="34" t="s">
        <v>307</v>
      </c>
      <c r="B155" s="24" t="s">
        <v>264</v>
      </c>
      <c r="C155" s="1">
        <v>24</v>
      </c>
      <c r="D155" s="1">
        <v>425</v>
      </c>
      <c r="E155" s="1">
        <v>5</v>
      </c>
      <c r="F155" s="1">
        <v>0</v>
      </c>
      <c r="G155" s="33">
        <f t="shared" si="7"/>
        <v>1.2</v>
      </c>
    </row>
    <row r="156" spans="1:19" ht="12.75">
      <c r="A156" s="34" t="s">
        <v>306</v>
      </c>
      <c r="B156" s="24" t="s">
        <v>174</v>
      </c>
      <c r="C156" s="1">
        <v>4</v>
      </c>
      <c r="D156" s="1">
        <v>67</v>
      </c>
      <c r="E156" s="1">
        <v>5</v>
      </c>
      <c r="F156" s="1">
        <v>0</v>
      </c>
      <c r="G156" s="33">
        <f t="shared" si="7"/>
        <v>0.2</v>
      </c>
      <c r="S156" s="2"/>
    </row>
    <row r="157" spans="1:7" ht="12.75">
      <c r="A157" s="34" t="s">
        <v>266</v>
      </c>
      <c r="B157" s="24" t="s">
        <v>175</v>
      </c>
      <c r="C157" s="1">
        <v>0.05</v>
      </c>
      <c r="D157" s="1">
        <v>0.5</v>
      </c>
      <c r="E157" s="1">
        <v>3.2</v>
      </c>
      <c r="F157" s="1">
        <v>0</v>
      </c>
      <c r="G157" s="33">
        <f aca="true" t="shared" si="8" ref="G157:G179">(E157-F157)*C157/100</f>
        <v>0.0016000000000000003</v>
      </c>
    </row>
    <row r="158" spans="1:7" ht="12.75">
      <c r="A158" s="34" t="s">
        <v>267</v>
      </c>
      <c r="B158" s="21" t="s">
        <v>274</v>
      </c>
      <c r="C158" s="1">
        <v>0</v>
      </c>
      <c r="D158" s="1">
        <v>0</v>
      </c>
      <c r="E158" s="1">
        <v>3.2</v>
      </c>
      <c r="F158" s="1">
        <v>0</v>
      </c>
      <c r="G158" s="33">
        <f t="shared" si="8"/>
        <v>0</v>
      </c>
    </row>
    <row r="159" spans="1:7" ht="12.75">
      <c r="A159" s="34" t="s">
        <v>270</v>
      </c>
      <c r="B159" s="24" t="s">
        <v>275</v>
      </c>
      <c r="C159" s="1">
        <v>0.5</v>
      </c>
      <c r="D159" s="1">
        <v>5</v>
      </c>
      <c r="E159" s="1">
        <v>3.2</v>
      </c>
      <c r="F159" s="1">
        <v>0</v>
      </c>
      <c r="G159" s="33">
        <f t="shared" si="8"/>
        <v>0.016</v>
      </c>
    </row>
    <row r="160" spans="1:7" ht="12.75">
      <c r="A160" s="34" t="s">
        <v>302</v>
      </c>
      <c r="B160" s="25" t="s">
        <v>271</v>
      </c>
      <c r="C160" s="1">
        <v>0</v>
      </c>
      <c r="D160" s="1">
        <v>0</v>
      </c>
      <c r="E160" s="1">
        <v>3.2</v>
      </c>
      <c r="F160" s="1">
        <v>0</v>
      </c>
      <c r="G160" s="33">
        <f t="shared" si="8"/>
        <v>0</v>
      </c>
    </row>
    <row r="161" spans="1:7" ht="12.75">
      <c r="A161" s="34" t="s">
        <v>269</v>
      </c>
      <c r="B161" s="25" t="s">
        <v>272</v>
      </c>
      <c r="C161" s="1">
        <v>0</v>
      </c>
      <c r="D161" s="1">
        <v>0</v>
      </c>
      <c r="E161" s="1">
        <v>3.2</v>
      </c>
      <c r="F161" s="1">
        <v>0</v>
      </c>
      <c r="G161" s="33">
        <f t="shared" si="8"/>
        <v>0</v>
      </c>
    </row>
    <row r="162" spans="1:7" ht="12.75">
      <c r="A162" s="34" t="s">
        <v>268</v>
      </c>
      <c r="B162" s="24" t="s">
        <v>273</v>
      </c>
      <c r="C162" s="1">
        <v>0</v>
      </c>
      <c r="D162" s="1">
        <v>0</v>
      </c>
      <c r="E162" s="1">
        <v>3.2</v>
      </c>
      <c r="F162" s="1">
        <v>0</v>
      </c>
      <c r="G162" s="33">
        <f t="shared" si="8"/>
        <v>0</v>
      </c>
    </row>
    <row r="163" spans="1:7" ht="12.75">
      <c r="A163" s="34" t="s">
        <v>303</v>
      </c>
      <c r="B163" s="24" t="s">
        <v>176</v>
      </c>
      <c r="C163" s="1">
        <v>1</v>
      </c>
      <c r="D163" s="1">
        <v>5</v>
      </c>
      <c r="E163" s="1">
        <v>3.2</v>
      </c>
      <c r="F163" s="1">
        <v>0</v>
      </c>
      <c r="G163" s="33">
        <f t="shared" si="8"/>
        <v>0.032</v>
      </c>
    </row>
    <row r="164" spans="1:7" ht="12.75">
      <c r="A164" s="34" t="s">
        <v>45</v>
      </c>
      <c r="B164" s="23" t="s">
        <v>177</v>
      </c>
      <c r="C164" s="1">
        <v>0</v>
      </c>
      <c r="D164" s="1">
        <v>0</v>
      </c>
      <c r="E164" s="1">
        <v>1</v>
      </c>
      <c r="F164" s="1">
        <v>0</v>
      </c>
      <c r="G164" s="33">
        <f t="shared" si="8"/>
        <v>0</v>
      </c>
    </row>
    <row r="165" spans="1:7" ht="12.75">
      <c r="A165" s="34" t="s">
        <v>46</v>
      </c>
      <c r="B165" s="23" t="s">
        <v>178</v>
      </c>
      <c r="C165" s="1">
        <v>0</v>
      </c>
      <c r="D165" s="1">
        <v>0</v>
      </c>
      <c r="E165" s="1">
        <v>1</v>
      </c>
      <c r="F165" s="1">
        <v>0</v>
      </c>
      <c r="G165" s="33">
        <f t="shared" si="8"/>
        <v>0</v>
      </c>
    </row>
    <row r="166" spans="1:7" ht="12.75">
      <c r="A166" s="34" t="s">
        <v>47</v>
      </c>
      <c r="B166" s="23" t="s">
        <v>179</v>
      </c>
      <c r="C166" s="1">
        <v>0.5</v>
      </c>
      <c r="D166" s="1">
        <v>2</v>
      </c>
      <c r="E166" s="1">
        <v>1</v>
      </c>
      <c r="F166" s="1">
        <v>0</v>
      </c>
      <c r="G166" s="33">
        <f t="shared" si="8"/>
        <v>0.005</v>
      </c>
    </row>
    <row r="167" spans="1:7" ht="12.75">
      <c r="A167" s="34" t="s">
        <v>48</v>
      </c>
      <c r="B167" s="23" t="s">
        <v>180</v>
      </c>
      <c r="C167" s="1">
        <v>0</v>
      </c>
      <c r="D167" s="1">
        <v>0</v>
      </c>
      <c r="E167" s="1">
        <v>1</v>
      </c>
      <c r="F167" s="1">
        <v>0</v>
      </c>
      <c r="G167" s="33">
        <f t="shared" si="8"/>
        <v>0</v>
      </c>
    </row>
    <row r="168" spans="1:7" ht="12.75">
      <c r="A168" s="34" t="s">
        <v>49</v>
      </c>
      <c r="B168" s="23" t="s">
        <v>181</v>
      </c>
      <c r="C168" s="1">
        <v>0.5</v>
      </c>
      <c r="D168" s="1">
        <v>1</v>
      </c>
      <c r="E168" s="1">
        <v>1</v>
      </c>
      <c r="F168" s="1">
        <v>0</v>
      </c>
      <c r="G168" s="33">
        <f t="shared" si="8"/>
        <v>0.005</v>
      </c>
    </row>
    <row r="169" spans="1:7" ht="12.75">
      <c r="A169" s="34" t="s">
        <v>50</v>
      </c>
      <c r="B169" s="23" t="s">
        <v>182</v>
      </c>
      <c r="C169" s="1">
        <v>0</v>
      </c>
      <c r="D169" s="1">
        <v>0</v>
      </c>
      <c r="E169" s="1">
        <v>1</v>
      </c>
      <c r="F169" s="1">
        <v>0</v>
      </c>
      <c r="G169" s="33">
        <f t="shared" si="8"/>
        <v>0</v>
      </c>
    </row>
    <row r="170" spans="1:7" ht="12.75">
      <c r="A170" s="34" t="s">
        <v>51</v>
      </c>
      <c r="B170" s="23" t="s">
        <v>183</v>
      </c>
      <c r="C170" s="1">
        <v>0</v>
      </c>
      <c r="D170" s="1">
        <v>0</v>
      </c>
      <c r="E170" s="1">
        <v>1</v>
      </c>
      <c r="F170" s="1">
        <v>0</v>
      </c>
      <c r="G170" s="33">
        <f t="shared" si="8"/>
        <v>0</v>
      </c>
    </row>
    <row r="171" spans="1:7" ht="12.75">
      <c r="A171" s="34" t="s">
        <v>52</v>
      </c>
      <c r="B171" s="23" t="s">
        <v>184</v>
      </c>
      <c r="C171" s="1">
        <v>0</v>
      </c>
      <c r="D171" s="1">
        <v>0</v>
      </c>
      <c r="E171" s="1">
        <v>1</v>
      </c>
      <c r="F171" s="1">
        <v>0</v>
      </c>
      <c r="G171" s="33">
        <f t="shared" si="8"/>
        <v>0</v>
      </c>
    </row>
    <row r="172" spans="1:7" ht="12.75">
      <c r="A172" s="34" t="s">
        <v>53</v>
      </c>
      <c r="B172" s="27" t="s">
        <v>185</v>
      </c>
      <c r="C172" s="1">
        <v>0</v>
      </c>
      <c r="D172" s="1">
        <v>0</v>
      </c>
      <c r="E172" s="1">
        <v>1</v>
      </c>
      <c r="F172" s="1">
        <v>0</v>
      </c>
      <c r="G172" s="33">
        <f t="shared" si="8"/>
        <v>0</v>
      </c>
    </row>
    <row r="173" spans="1:7" ht="12.75">
      <c r="A173" s="34" t="s">
        <v>54</v>
      </c>
      <c r="B173" s="27" t="s">
        <v>186</v>
      </c>
      <c r="C173" s="1">
        <v>0</v>
      </c>
      <c r="D173" s="1">
        <v>0</v>
      </c>
      <c r="E173" s="1">
        <v>1</v>
      </c>
      <c r="F173" s="1">
        <v>0</v>
      </c>
      <c r="G173" s="33">
        <f t="shared" si="8"/>
        <v>0</v>
      </c>
    </row>
    <row r="174" spans="1:7" ht="12.75">
      <c r="A174" s="34" t="s">
        <v>55</v>
      </c>
      <c r="B174" s="27" t="s">
        <v>187</v>
      </c>
      <c r="C174" s="1">
        <v>0</v>
      </c>
      <c r="D174" s="1">
        <v>0</v>
      </c>
      <c r="E174" s="1">
        <v>1</v>
      </c>
      <c r="F174" s="1">
        <v>0</v>
      </c>
      <c r="G174" s="33">
        <f t="shared" si="8"/>
        <v>0</v>
      </c>
    </row>
    <row r="175" spans="1:7" ht="12.75">
      <c r="A175" s="34" t="s">
        <v>56</v>
      </c>
      <c r="B175" s="27" t="s">
        <v>188</v>
      </c>
      <c r="C175" s="1">
        <v>0</v>
      </c>
      <c r="D175" s="1">
        <v>0</v>
      </c>
      <c r="E175" s="1">
        <v>1</v>
      </c>
      <c r="F175" s="1">
        <v>0</v>
      </c>
      <c r="G175" s="33">
        <f t="shared" si="8"/>
        <v>0</v>
      </c>
    </row>
    <row r="176" spans="1:7" ht="12.75">
      <c r="A176" s="34" t="s">
        <v>57</v>
      </c>
      <c r="B176" s="27" t="s">
        <v>189</v>
      </c>
      <c r="C176" s="1">
        <v>0</v>
      </c>
      <c r="D176" s="1">
        <v>0</v>
      </c>
      <c r="E176" s="1">
        <v>1</v>
      </c>
      <c r="F176" s="1">
        <v>0</v>
      </c>
      <c r="G176" s="33">
        <f t="shared" si="8"/>
        <v>0</v>
      </c>
    </row>
    <row r="177" spans="1:7" ht="12.75">
      <c r="A177" s="34" t="s">
        <v>58</v>
      </c>
      <c r="B177" s="27" t="s">
        <v>190</v>
      </c>
      <c r="C177" s="1">
        <v>0</v>
      </c>
      <c r="D177" s="1">
        <v>0</v>
      </c>
      <c r="E177" s="1">
        <v>1</v>
      </c>
      <c r="F177" s="1">
        <v>0</v>
      </c>
      <c r="G177" s="33">
        <f t="shared" si="8"/>
        <v>0</v>
      </c>
    </row>
    <row r="178" spans="1:7" ht="12.75">
      <c r="A178" s="38" t="s">
        <v>304</v>
      </c>
      <c r="B178" s="27" t="s">
        <v>276</v>
      </c>
      <c r="C178" s="1">
        <v>0</v>
      </c>
      <c r="D178" s="1">
        <v>0</v>
      </c>
      <c r="E178" s="1">
        <v>1</v>
      </c>
      <c r="F178" s="1">
        <v>0</v>
      </c>
      <c r="G178" s="33">
        <f t="shared" si="8"/>
        <v>0</v>
      </c>
    </row>
    <row r="179" spans="1:7" ht="12.75">
      <c r="A179" s="38" t="s">
        <v>305</v>
      </c>
      <c r="B179" s="27" t="s">
        <v>277</v>
      </c>
      <c r="C179" s="1">
        <v>0</v>
      </c>
      <c r="D179" s="1">
        <v>0</v>
      </c>
      <c r="E179" s="1">
        <v>1</v>
      </c>
      <c r="F179" s="1">
        <v>0</v>
      </c>
      <c r="G179" s="33">
        <f t="shared" si="8"/>
        <v>0</v>
      </c>
    </row>
    <row r="180" spans="1:7" ht="12.75">
      <c r="A180" s="34" t="s">
        <v>59</v>
      </c>
      <c r="B180" s="27" t="s">
        <v>191</v>
      </c>
      <c r="C180" s="1">
        <v>0.4</v>
      </c>
      <c r="D180" s="1">
        <v>1</v>
      </c>
      <c r="E180" s="1">
        <v>1</v>
      </c>
      <c r="F180" s="1">
        <v>0</v>
      </c>
      <c r="G180" s="33">
        <f aca="true" t="shared" si="9" ref="G180:G209">(E180-F180)*C180/100</f>
        <v>0.004</v>
      </c>
    </row>
    <row r="181" spans="1:7" ht="12.75">
      <c r="A181" s="34" t="s">
        <v>60</v>
      </c>
      <c r="B181" s="27" t="s">
        <v>192</v>
      </c>
      <c r="C181" s="1">
        <v>0</v>
      </c>
      <c r="D181" s="1">
        <v>0</v>
      </c>
      <c r="E181" s="1">
        <v>1</v>
      </c>
      <c r="F181" s="1">
        <v>0</v>
      </c>
      <c r="G181" s="33">
        <f t="shared" si="9"/>
        <v>0</v>
      </c>
    </row>
    <row r="182" spans="1:7" ht="12.75">
      <c r="A182" s="34" t="s">
        <v>61</v>
      </c>
      <c r="B182" s="27" t="s">
        <v>278</v>
      </c>
      <c r="C182" s="1">
        <v>0</v>
      </c>
      <c r="D182" s="1">
        <v>0</v>
      </c>
      <c r="E182" s="1">
        <v>1</v>
      </c>
      <c r="F182" s="1">
        <v>0</v>
      </c>
      <c r="G182" s="33">
        <f t="shared" si="9"/>
        <v>0</v>
      </c>
    </row>
    <row r="183" spans="1:7" ht="12.75">
      <c r="A183" s="34" t="s">
        <v>62</v>
      </c>
      <c r="B183" s="27" t="s">
        <v>279</v>
      </c>
      <c r="C183" s="1">
        <v>0.04</v>
      </c>
      <c r="D183" s="1">
        <v>1</v>
      </c>
      <c r="E183" s="1">
        <v>1</v>
      </c>
      <c r="F183" s="1">
        <v>0</v>
      </c>
      <c r="G183" s="33">
        <f t="shared" si="9"/>
        <v>0.0004</v>
      </c>
    </row>
    <row r="184" spans="1:11" ht="12.75">
      <c r="A184" s="34" t="s">
        <v>63</v>
      </c>
      <c r="B184" s="27" t="s">
        <v>193</v>
      </c>
      <c r="C184" s="1">
        <v>0</v>
      </c>
      <c r="D184" s="1">
        <v>0</v>
      </c>
      <c r="E184" s="1">
        <v>1</v>
      </c>
      <c r="F184" s="1">
        <v>0</v>
      </c>
      <c r="G184" s="33">
        <f t="shared" si="9"/>
        <v>0</v>
      </c>
      <c r="K184" s="2"/>
    </row>
    <row r="185" spans="1:7" ht="12.75">
      <c r="A185" s="34" t="s">
        <v>64</v>
      </c>
      <c r="B185" s="27" t="s">
        <v>194</v>
      </c>
      <c r="C185" s="1">
        <v>0</v>
      </c>
      <c r="D185" s="1">
        <v>0</v>
      </c>
      <c r="E185" s="1">
        <v>1</v>
      </c>
      <c r="F185" s="1">
        <v>0</v>
      </c>
      <c r="G185" s="33">
        <f t="shared" si="9"/>
        <v>0</v>
      </c>
    </row>
    <row r="186" spans="1:7" ht="12.75">
      <c r="A186" s="34" t="s">
        <v>65</v>
      </c>
      <c r="B186" s="27" t="s">
        <v>280</v>
      </c>
      <c r="C186" s="1">
        <v>0.1</v>
      </c>
      <c r="D186" s="1">
        <v>0.5</v>
      </c>
      <c r="E186" s="1">
        <v>1</v>
      </c>
      <c r="F186" s="1">
        <v>0</v>
      </c>
      <c r="G186" s="33">
        <f t="shared" si="9"/>
        <v>0.001</v>
      </c>
    </row>
    <row r="187" spans="1:7" ht="12.75">
      <c r="A187" s="34" t="s">
        <v>66</v>
      </c>
      <c r="B187" s="27" t="s">
        <v>281</v>
      </c>
      <c r="C187" s="1">
        <v>0</v>
      </c>
      <c r="D187" s="1">
        <v>0</v>
      </c>
      <c r="E187" s="1">
        <v>1</v>
      </c>
      <c r="F187" s="1">
        <v>0</v>
      </c>
      <c r="G187" s="33">
        <f t="shared" si="9"/>
        <v>0</v>
      </c>
    </row>
    <row r="188" spans="1:7" ht="12.75">
      <c r="A188" s="34" t="s">
        <v>67</v>
      </c>
      <c r="B188" s="27" t="s">
        <v>282</v>
      </c>
      <c r="C188" s="1">
        <v>6</v>
      </c>
      <c r="D188" s="1">
        <v>6</v>
      </c>
      <c r="E188" s="1">
        <v>1</v>
      </c>
      <c r="F188" s="1">
        <v>0</v>
      </c>
      <c r="G188" s="33">
        <f t="shared" si="9"/>
        <v>0.06</v>
      </c>
    </row>
    <row r="189" spans="1:7" ht="12.75">
      <c r="A189" s="34" t="s">
        <v>68</v>
      </c>
      <c r="B189" s="27" t="s">
        <v>283</v>
      </c>
      <c r="C189" s="1">
        <v>1</v>
      </c>
      <c r="D189" s="1">
        <v>1</v>
      </c>
      <c r="E189" s="1">
        <v>1</v>
      </c>
      <c r="F189" s="1">
        <v>0</v>
      </c>
      <c r="G189" s="33">
        <f t="shared" si="9"/>
        <v>0.01</v>
      </c>
    </row>
    <row r="190" spans="1:7" ht="12.75">
      <c r="A190" s="34" t="s">
        <v>69</v>
      </c>
      <c r="B190" s="23" t="s">
        <v>195</v>
      </c>
      <c r="C190" s="1">
        <v>0</v>
      </c>
      <c r="D190" s="1">
        <v>0</v>
      </c>
      <c r="E190" s="1">
        <v>4.1</v>
      </c>
      <c r="F190" s="1">
        <v>0</v>
      </c>
      <c r="G190" s="33">
        <f t="shared" si="9"/>
        <v>0</v>
      </c>
    </row>
    <row r="191" spans="1:7" ht="12.75">
      <c r="A191" s="34" t="s">
        <v>70</v>
      </c>
      <c r="B191" s="23" t="s">
        <v>284</v>
      </c>
      <c r="C191" s="1">
        <v>0.2</v>
      </c>
      <c r="D191" s="1">
        <v>0.5</v>
      </c>
      <c r="E191" s="1">
        <v>1.9</v>
      </c>
      <c r="F191" s="1">
        <v>0</v>
      </c>
      <c r="G191" s="33">
        <f t="shared" si="9"/>
        <v>0.0038</v>
      </c>
    </row>
    <row r="192" spans="1:7" ht="12.75">
      <c r="A192" s="34" t="s">
        <v>71</v>
      </c>
      <c r="B192" s="27" t="s">
        <v>285</v>
      </c>
      <c r="C192" s="1">
        <v>0</v>
      </c>
      <c r="D192" s="1">
        <v>0</v>
      </c>
      <c r="E192" s="1">
        <v>7.6</v>
      </c>
      <c r="F192" s="1">
        <v>0</v>
      </c>
      <c r="G192" s="33">
        <f t="shared" si="9"/>
        <v>0</v>
      </c>
    </row>
    <row r="193" spans="1:7" ht="12.75">
      <c r="A193" s="34" t="s">
        <v>72</v>
      </c>
      <c r="B193" s="27" t="s">
        <v>196</v>
      </c>
      <c r="C193" s="1">
        <v>2</v>
      </c>
      <c r="D193" s="1">
        <v>2</v>
      </c>
      <c r="E193" s="1">
        <v>0</v>
      </c>
      <c r="F193" s="1">
        <v>0</v>
      </c>
      <c r="G193" s="33">
        <f t="shared" si="9"/>
        <v>0</v>
      </c>
    </row>
    <row r="194" spans="1:7" ht="12.75">
      <c r="A194" s="34" t="s">
        <v>73</v>
      </c>
      <c r="B194" s="27" t="s">
        <v>286</v>
      </c>
      <c r="C194" s="1">
        <v>17</v>
      </c>
      <c r="D194" s="1">
        <v>22</v>
      </c>
      <c r="E194" s="1">
        <v>1.6</v>
      </c>
      <c r="F194" s="1">
        <v>0</v>
      </c>
      <c r="G194" s="33">
        <f t="shared" si="9"/>
        <v>0.272</v>
      </c>
    </row>
    <row r="195" spans="1:7" ht="12.75">
      <c r="A195" s="34" t="s">
        <v>74</v>
      </c>
      <c r="B195" s="27" t="s">
        <v>287</v>
      </c>
      <c r="C195" s="1">
        <v>1</v>
      </c>
      <c r="D195" s="1">
        <v>11</v>
      </c>
      <c r="E195" s="1">
        <v>6.9</v>
      </c>
      <c r="F195" s="1">
        <v>0</v>
      </c>
      <c r="G195" s="33">
        <f t="shared" si="9"/>
        <v>0.069</v>
      </c>
    </row>
    <row r="196" spans="1:7" ht="12.75">
      <c r="A196" s="34" t="s">
        <v>75</v>
      </c>
      <c r="B196" s="27" t="s">
        <v>197</v>
      </c>
      <c r="C196" s="1">
        <v>0</v>
      </c>
      <c r="D196" s="1">
        <v>0</v>
      </c>
      <c r="E196" s="1">
        <v>1</v>
      </c>
      <c r="F196" s="1">
        <v>0</v>
      </c>
      <c r="G196" s="33">
        <f t="shared" si="9"/>
        <v>0</v>
      </c>
    </row>
    <row r="197" spans="1:7" ht="12.75">
      <c r="A197" s="34" t="s">
        <v>76</v>
      </c>
      <c r="B197" s="27" t="s">
        <v>288</v>
      </c>
      <c r="C197" s="1">
        <v>0.2</v>
      </c>
      <c r="D197" s="1">
        <v>11</v>
      </c>
      <c r="E197" s="1">
        <v>1</v>
      </c>
      <c r="F197" s="1">
        <v>0</v>
      </c>
      <c r="G197" s="33">
        <f t="shared" si="9"/>
        <v>0.002</v>
      </c>
    </row>
    <row r="198" spans="1:7" ht="12.75">
      <c r="A198" s="34" t="s">
        <v>77</v>
      </c>
      <c r="B198" s="27" t="s">
        <v>198</v>
      </c>
      <c r="C198" s="1">
        <v>1</v>
      </c>
      <c r="D198" s="1">
        <v>1</v>
      </c>
      <c r="E198" s="1">
        <v>1</v>
      </c>
      <c r="F198" s="1">
        <v>0</v>
      </c>
      <c r="G198" s="33">
        <f t="shared" si="9"/>
        <v>0.01</v>
      </c>
    </row>
    <row r="199" spans="1:7" ht="12.75">
      <c r="A199" s="34" t="s">
        <v>78</v>
      </c>
      <c r="B199" s="27" t="s">
        <v>199</v>
      </c>
      <c r="C199" s="1">
        <v>11</v>
      </c>
      <c r="D199" s="1">
        <v>142</v>
      </c>
      <c r="E199" s="1">
        <v>1</v>
      </c>
      <c r="F199" s="1">
        <v>0</v>
      </c>
      <c r="G199" s="33">
        <f t="shared" si="9"/>
        <v>0.11</v>
      </c>
    </row>
    <row r="200" spans="1:7" ht="12.75">
      <c r="A200" s="34" t="s">
        <v>79</v>
      </c>
      <c r="B200" s="27" t="s">
        <v>200</v>
      </c>
      <c r="C200" s="1">
        <v>3</v>
      </c>
      <c r="D200" s="1">
        <v>10</v>
      </c>
      <c r="E200" s="1">
        <v>1</v>
      </c>
      <c r="F200" s="1">
        <v>0</v>
      </c>
      <c r="G200" s="33">
        <f t="shared" si="9"/>
        <v>0.03</v>
      </c>
    </row>
    <row r="201" spans="1:7" ht="12.75">
      <c r="A201" s="34" t="s">
        <v>80</v>
      </c>
      <c r="B201" s="27" t="s">
        <v>201</v>
      </c>
      <c r="C201" s="1">
        <v>59</v>
      </c>
      <c r="D201" s="1">
        <v>333</v>
      </c>
      <c r="E201" s="1">
        <v>1</v>
      </c>
      <c r="F201" s="1">
        <v>0</v>
      </c>
      <c r="G201" s="33">
        <f t="shared" si="9"/>
        <v>0.59</v>
      </c>
    </row>
    <row r="202" spans="1:7" ht="12.75">
      <c r="A202" s="34" t="s">
        <v>81</v>
      </c>
      <c r="B202" s="27" t="s">
        <v>202</v>
      </c>
      <c r="C202" s="1">
        <v>31</v>
      </c>
      <c r="D202" s="1">
        <v>242</v>
      </c>
      <c r="E202" s="1">
        <v>1</v>
      </c>
      <c r="F202" s="1">
        <v>0</v>
      </c>
      <c r="G202" s="33">
        <f t="shared" si="9"/>
        <v>0.31</v>
      </c>
    </row>
    <row r="203" spans="1:10" ht="12.75">
      <c r="A203" s="34" t="s">
        <v>82</v>
      </c>
      <c r="B203" s="23" t="s">
        <v>203</v>
      </c>
      <c r="C203" s="1">
        <v>12</v>
      </c>
      <c r="D203" s="1">
        <v>380</v>
      </c>
      <c r="E203" s="1">
        <v>5</v>
      </c>
      <c r="F203" s="1">
        <v>0</v>
      </c>
      <c r="G203" s="33">
        <f t="shared" si="9"/>
        <v>0.6</v>
      </c>
      <c r="J203" s="14"/>
    </row>
    <row r="204" spans="1:7" ht="12.75">
      <c r="A204" s="34" t="s">
        <v>83</v>
      </c>
      <c r="B204" s="27" t="s">
        <v>204</v>
      </c>
      <c r="C204" s="1">
        <v>0</v>
      </c>
      <c r="D204" s="1">
        <v>0</v>
      </c>
      <c r="E204" s="1">
        <v>4</v>
      </c>
      <c r="F204" s="1">
        <v>0</v>
      </c>
      <c r="G204" s="33">
        <f t="shared" si="9"/>
        <v>0</v>
      </c>
    </row>
    <row r="205" spans="1:7" ht="12.75">
      <c r="A205" s="34" t="s">
        <v>84</v>
      </c>
      <c r="B205" s="27" t="s">
        <v>205</v>
      </c>
      <c r="C205" s="1">
        <v>1</v>
      </c>
      <c r="D205" s="1">
        <v>12</v>
      </c>
      <c r="E205" s="1">
        <v>0</v>
      </c>
      <c r="F205" s="1">
        <v>0</v>
      </c>
      <c r="G205" s="33">
        <f t="shared" si="9"/>
        <v>0</v>
      </c>
    </row>
    <row r="206" spans="1:7" ht="12.75">
      <c r="A206" s="34" t="s">
        <v>85</v>
      </c>
      <c r="B206" s="27" t="s">
        <v>289</v>
      </c>
      <c r="C206" s="1">
        <v>2</v>
      </c>
      <c r="D206" s="1">
        <v>70</v>
      </c>
      <c r="E206" s="1">
        <v>0</v>
      </c>
      <c r="F206" s="1">
        <v>0</v>
      </c>
      <c r="G206" s="33">
        <f t="shared" si="9"/>
        <v>0</v>
      </c>
    </row>
    <row r="207" spans="1:7" ht="12.75">
      <c r="A207" s="34" t="s">
        <v>86</v>
      </c>
      <c r="B207" s="27" t="s">
        <v>206</v>
      </c>
      <c r="C207" s="1">
        <v>0.02</v>
      </c>
      <c r="D207" s="1">
        <v>1</v>
      </c>
      <c r="E207" s="1">
        <v>0</v>
      </c>
      <c r="F207" s="1">
        <v>0</v>
      </c>
      <c r="G207" s="33">
        <f t="shared" si="9"/>
        <v>0</v>
      </c>
    </row>
    <row r="208" spans="1:9" ht="12.75">
      <c r="A208" s="34" t="s">
        <v>87</v>
      </c>
      <c r="B208" s="27" t="s">
        <v>290</v>
      </c>
      <c r="C208" s="1">
        <v>2</v>
      </c>
      <c r="D208" s="1">
        <v>55</v>
      </c>
      <c r="E208" s="1">
        <v>0</v>
      </c>
      <c r="F208" s="1">
        <v>0</v>
      </c>
      <c r="G208" s="33">
        <f t="shared" si="9"/>
        <v>0</v>
      </c>
      <c r="I208" s="14"/>
    </row>
    <row r="209" spans="1:7" ht="12.75">
      <c r="A209" s="34" t="s">
        <v>88</v>
      </c>
      <c r="B209" s="27" t="s">
        <v>207</v>
      </c>
      <c r="C209" s="1">
        <v>346</v>
      </c>
      <c r="D209" s="1">
        <v>8028</v>
      </c>
      <c r="E209" s="1">
        <v>0</v>
      </c>
      <c r="F209" s="1">
        <v>0</v>
      </c>
      <c r="G209" s="33">
        <f t="shared" si="9"/>
        <v>0</v>
      </c>
    </row>
    <row r="210" spans="1:8" ht="12.75">
      <c r="A210" s="52"/>
      <c r="B210" s="46" t="s">
        <v>404</v>
      </c>
      <c r="C210" s="48">
        <f>SUM(C6:C209)</f>
        <v>1911.1699999999996</v>
      </c>
      <c r="D210" s="48">
        <f>SUM(D6:D209)</f>
        <v>45628</v>
      </c>
      <c r="E210" s="48"/>
      <c r="F210" s="48"/>
      <c r="G210" s="50">
        <f>SUM(G6:G209)</f>
        <v>84.50638000000005</v>
      </c>
      <c r="H210" s="14"/>
    </row>
    <row r="211" spans="1:7" ht="13.5" thickBot="1">
      <c r="A211" s="53"/>
      <c r="B211" s="47"/>
      <c r="C211" s="49"/>
      <c r="D211" s="49"/>
      <c r="E211" s="49"/>
      <c r="F211" s="49"/>
      <c r="G211" s="51"/>
    </row>
    <row r="212" spans="1:7" ht="12.75">
      <c r="A212" s="40"/>
      <c r="B212" s="41"/>
      <c r="C212" s="42"/>
      <c r="D212" s="42"/>
      <c r="E212" s="42"/>
      <c r="F212" s="42"/>
      <c r="G212" s="42"/>
    </row>
    <row r="213" spans="1:6" ht="12.75">
      <c r="A213" s="54" t="s">
        <v>411</v>
      </c>
      <c r="B213" s="54"/>
      <c r="C213" s="54"/>
      <c r="D213" s="54"/>
      <c r="E213" s="54"/>
      <c r="F213" s="54"/>
    </row>
    <row r="214" ht="12.75">
      <c r="A214" s="7" t="s">
        <v>403</v>
      </c>
    </row>
    <row r="215" ht="12.75">
      <c r="A215" s="7" t="s">
        <v>405</v>
      </c>
    </row>
  </sheetData>
  <mergeCells count="11">
    <mergeCell ref="A213:F213"/>
    <mergeCell ref="A2:G2"/>
    <mergeCell ref="A1:G1"/>
    <mergeCell ref="C4:D4"/>
    <mergeCell ref="B210:B211"/>
    <mergeCell ref="C210:C211"/>
    <mergeCell ref="D210:D211"/>
    <mergeCell ref="G210:G211"/>
    <mergeCell ref="E210:E211"/>
    <mergeCell ref="F210:F211"/>
    <mergeCell ref="A210:A211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&amp;Rtabuľka č.2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pocitac</dc:creator>
  <cp:keywords/>
  <dc:description/>
  <cp:lastModifiedBy>pocitac</cp:lastModifiedBy>
  <cp:lastPrinted>2002-08-22T06:04:46Z</cp:lastPrinted>
  <dcterms:created xsi:type="dcterms:W3CDTF">2002-05-10T10:10:46Z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